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628"/>
  <workbookPr/>
  <mc:AlternateContent xmlns:mc="http://schemas.openxmlformats.org/markup-compatibility/2006">
    <mc:Choice Requires="x15">
      <x15ac:absPath xmlns:x15ac="http://schemas.microsoft.com/office/spreadsheetml/2010/11/ac" url="C:\Users\jrincon\Documents\AGENDAMIENTO\SOLICITUD TOKEN\Rosario\PAA 2022\"/>
    </mc:Choice>
  </mc:AlternateContent>
  <xr:revisionPtr revIDLastSave="0" documentId="8_{4D70A99B-A951-4A83-A32D-8BF5FB92A456}" xr6:coauthVersionLast="46" xr6:coauthVersionMax="46" xr10:uidLastSave="{00000000-0000-0000-0000-000000000000}"/>
  <bookViews>
    <workbookView xWindow="-120" yWindow="-120" windowWidth="29040" windowHeight="1584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92" i="2" l="1"/>
  <c r="J590" i="2"/>
  <c r="I590" i="2"/>
  <c r="I560" i="2"/>
  <c r="I552" i="2"/>
  <c r="J542" i="2" l="1"/>
  <c r="J541" i="2"/>
  <c r="J540" i="2"/>
  <c r="J539" i="2"/>
  <c r="J538" i="2"/>
  <c r="J537" i="2"/>
  <c r="J536" i="2"/>
  <c r="J535" i="2"/>
  <c r="J534" i="2"/>
  <c r="J533" i="2"/>
  <c r="J532" i="2"/>
  <c r="J531" i="2"/>
  <c r="J530" i="2"/>
  <c r="J385" i="2"/>
  <c r="J384" i="2"/>
  <c r="J383" i="2"/>
  <c r="J382" i="2"/>
  <c r="J381" i="2"/>
  <c r="J378" i="2"/>
  <c r="J377" i="2"/>
  <c r="J376" i="2"/>
  <c r="J375" i="2"/>
  <c r="J374" i="2"/>
  <c r="J373" i="2"/>
  <c r="J370" i="2"/>
  <c r="J369" i="2"/>
  <c r="J365" i="2"/>
  <c r="J364" i="2"/>
  <c r="J361" i="2"/>
  <c r="J360" i="2"/>
  <c r="J342" i="2" l="1"/>
  <c r="I342" i="2"/>
  <c r="J317" i="2" l="1"/>
  <c r="J316" i="2"/>
  <c r="J315" i="2"/>
  <c r="J314" i="2"/>
  <c r="J313" i="2"/>
  <c r="J312" i="2"/>
  <c r="J311" i="2"/>
  <c r="J310" i="2"/>
  <c r="J309" i="2"/>
  <c r="J308" i="2"/>
  <c r="J307" i="2"/>
  <c r="J306" i="2"/>
  <c r="J305" i="2"/>
  <c r="J304" i="2"/>
  <c r="J303" i="2"/>
  <c r="J302" i="2"/>
  <c r="J301" i="2"/>
  <c r="J300" i="2"/>
  <c r="J299" i="2"/>
  <c r="J298" i="2"/>
  <c r="J297" i="2"/>
  <c r="J296" i="2"/>
  <c r="J295" i="2"/>
  <c r="J294" i="2"/>
  <c r="J293" i="2"/>
  <c r="J291" i="2"/>
  <c r="I291" i="2"/>
  <c r="J278" i="2"/>
  <c r="J277" i="2"/>
  <c r="J276" i="2"/>
  <c r="J275" i="2"/>
  <c r="J274" i="2" l="1"/>
  <c r="J270" i="2"/>
  <c r="J269" i="2"/>
  <c r="J268" i="2"/>
  <c r="J267" i="2"/>
  <c r="J266" i="2"/>
  <c r="J265" i="2"/>
  <c r="J264" i="2"/>
  <c r="J262" i="2"/>
  <c r="J261" i="2"/>
  <c r="J260" i="2"/>
  <c r="J259" i="2"/>
  <c r="J258" i="2"/>
  <c r="J257" i="2"/>
  <c r="J256" i="2"/>
  <c r="J173" i="2" l="1"/>
  <c r="J172" i="2"/>
  <c r="J171" i="2"/>
  <c r="J170" i="2"/>
  <c r="J163" i="2"/>
  <c r="J162" i="2"/>
  <c r="J143" i="2"/>
  <c r="J142" i="2"/>
  <c r="J141" i="2"/>
  <c r="J140" i="2"/>
  <c r="J139" i="2"/>
  <c r="J138" i="2"/>
  <c r="J137" i="2"/>
  <c r="J136" i="2"/>
  <c r="J135" i="2"/>
  <c r="J134" i="2"/>
  <c r="J133" i="2"/>
  <c r="J132" i="2"/>
  <c r="J131" i="2"/>
  <c r="J130" i="2"/>
  <c r="J129" i="2"/>
  <c r="J128" i="2"/>
  <c r="J127" i="2"/>
  <c r="J126" i="2" l="1"/>
  <c r="J125" i="2"/>
  <c r="J123" i="2"/>
  <c r="J122" i="2"/>
  <c r="J121" i="2"/>
  <c r="J120" i="2"/>
  <c r="J119" i="2"/>
  <c r="J118" i="2"/>
  <c r="J117" i="2"/>
  <c r="J115" i="2"/>
  <c r="J114" i="2"/>
  <c r="J113" i="2"/>
  <c r="J112" i="2"/>
  <c r="J111" i="2"/>
  <c r="J110" i="2"/>
  <c r="J109" i="2"/>
  <c r="J108" i="2" l="1"/>
  <c r="J107" i="2"/>
  <c r="J106" i="2"/>
  <c r="J105" i="2"/>
  <c r="J104" i="2"/>
  <c r="J103" i="2"/>
  <c r="J102" i="2"/>
  <c r="J101" i="2"/>
  <c r="J100" i="2"/>
  <c r="J99" i="2"/>
  <c r="J98" i="2"/>
  <c r="J97" i="2"/>
  <c r="M83" i="2" l="1"/>
  <c r="M84" i="2" s="1"/>
  <c r="M85" i="2" s="1"/>
  <c r="M86" i="2" s="1"/>
  <c r="M87" i="2" s="1"/>
  <c r="M88" i="2" s="1"/>
  <c r="M89" i="2" s="1"/>
  <c r="M90" i="2" l="1"/>
  <c r="M91" i="2"/>
  <c r="M92" i="2" s="1"/>
  <c r="M93" i="2" s="1"/>
  <c r="M94" i="2" s="1"/>
  <c r="M95" i="2" s="1"/>
  <c r="M96" i="2" s="1"/>
  <c r="J64" i="2"/>
  <c r="J63" i="2"/>
  <c r="J62" i="2"/>
  <c r="J61" i="2"/>
  <c r="J60" i="2"/>
  <c r="J59" i="2"/>
  <c r="J54" i="2"/>
  <c r="J53" i="2"/>
  <c r="J52" i="2"/>
  <c r="J51" i="2"/>
  <c r="J50" i="2"/>
  <c r="J49" i="2"/>
  <c r="J48" i="2"/>
  <c r="J47" i="2"/>
  <c r="J46" i="2"/>
  <c r="J45" i="2"/>
  <c r="J44" i="2"/>
  <c r="J43" i="2"/>
  <c r="J42" i="2"/>
  <c r="J41" i="2"/>
  <c r="J40" i="2"/>
  <c r="J39" i="2"/>
  <c r="J38" i="2"/>
  <c r="J37" i="2"/>
  <c r="J36" i="2"/>
  <c r="J35" i="2"/>
  <c r="J34" i="2"/>
</calcChain>
</file>

<file path=xl/sharedStrings.xml><?xml version="1.0" encoding="utf-8"?>
<sst xmlns="http://schemas.openxmlformats.org/spreadsheetml/2006/main" count="112357" uniqueCount="108600">
  <si>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</si>
  <si>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</si>
  <si>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</si>
  <si>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</si>
  <si>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</si>
  <si>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</si>
  <si>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</si>
  <si>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</si>
  <si>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</si>
  <si>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</si>
  <si>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</si>
  <si>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</si>
  <si>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</si>
  <si>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</si>
  <si>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</si>
  <si>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</si>
  <si>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</si>
  <si>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</si>
  <si>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</si>
  <si>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</si>
  <si>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</si>
  <si>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</si>
  <si>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</si>
  <si>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</si>
  <si>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</si>
  <si>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</si>
  <si>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</si>
  <si>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</si>
  <si>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</si>
  <si>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</si>
  <si>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</si>
  <si>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</si>
  <si>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</si>
  <si>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</si>
  <si>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</si>
  <si>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</si>
  <si>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</si>
  <si>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</si>
  <si>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</si>
  <si>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</si>
  <si>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</si>
  <si>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</si>
  <si>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</si>
  <si>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</si>
  <si>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</si>
  <si>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</si>
  <si>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</si>
  <si>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</si>
  <si>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</si>
  <si>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</si>
  <si>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</si>
  <si>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</si>
  <si>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</si>
  <si>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</si>
  <si>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</si>
  <si>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</si>
  <si>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</si>
  <si>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</si>
  <si>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</si>
  <si>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</si>
  <si>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</si>
  <si>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</si>
  <si>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</si>
  <si>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</si>
  <si>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</si>
  <si>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</si>
  <si>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</si>
  <si>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</si>
  <si>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</si>
  <si>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</si>
  <si>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</si>
  <si>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</si>
  <si>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</si>
  <si>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</si>
  <si>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</si>
  <si>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</si>
  <si>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</si>
  <si>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</si>
  <si>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</si>
  <si>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</si>
  <si>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</si>
  <si>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</si>
  <si>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</si>
  <si>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</si>
  <si>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</si>
  <si>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</si>
  <si>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</si>
  <si>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</si>
  <si>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</si>
  <si>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</si>
  <si>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</si>
  <si>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</si>
  <si>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</si>
  <si>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</si>
  <si>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</si>
  <si>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</si>
  <si>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</si>
  <si>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</si>
  <si>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</si>
  <si>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</si>
  <si>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</si>
  <si>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</si>
  <si>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</si>
  <si>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</si>
  <si>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</si>
  <si>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</si>
  <si>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</si>
  <si>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</si>
  <si>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</si>
  <si>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</si>
  <si>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</si>
  <si>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</si>
  <si>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</si>
  <si>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</si>
  <si>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</si>
  <si>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</si>
  <si>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</si>
  <si>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</si>
  <si>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</si>
  <si>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</si>
  <si>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</si>
  <si>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</si>
  <si>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</si>
  <si>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</si>
  <si>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</si>
  <si>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</si>
  <si>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</si>
  <si>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</si>
  <si>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</si>
  <si>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</si>
  <si>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</si>
  <si>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</si>
  <si>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</si>
  <si>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</si>
  <si>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</si>
  <si>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</si>
  <si>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</si>
  <si>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</si>
  <si>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</si>
  <si>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</si>
  <si>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</si>
  <si>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</si>
  <si>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</si>
  <si>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</si>
  <si>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</si>
  <si>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</si>
  <si>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</si>
  <si>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</si>
  <si>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</si>
  <si>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</si>
  <si>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</si>
  <si>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</si>
  <si>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</si>
  <si>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</si>
  <si>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</si>
  <si>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</si>
  <si>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</si>
  <si>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</si>
  <si>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</si>
  <si>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</si>
  <si>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</si>
  <si>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</si>
  <si>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</si>
  <si>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</si>
  <si>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</si>
  <si>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</si>
  <si>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</si>
  <si>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</si>
  <si>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</si>
  <si>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</si>
  <si>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</si>
  <si>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</si>
  <si>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</si>
  <si>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</si>
  <si>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</si>
  <si>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</si>
  <si>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</si>
  <si>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</si>
  <si>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</si>
  <si>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</si>
  <si>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</si>
  <si>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</si>
  <si>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</si>
  <si>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</si>
  <si>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</si>
  <si>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</si>
  <si>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</si>
  <si>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</si>
  <si>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</si>
  <si>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</si>
  <si>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</si>
  <si>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</si>
  <si>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</si>
  <si>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</si>
  <si>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</si>
  <si>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</si>
  <si>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</si>
  <si>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</si>
  <si>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</si>
  <si>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</si>
  <si>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</si>
  <si>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</si>
  <si>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</si>
  <si>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</si>
  <si>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</si>
  <si>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</si>
  <si>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</si>
  <si>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</si>
  <si>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</si>
  <si>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</si>
  <si>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</si>
  <si>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</si>
  <si>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</si>
  <si>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</si>
  <si>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</si>
  <si>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</si>
  <si>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</si>
  <si>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</si>
  <si>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</si>
  <si>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</si>
  <si>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</si>
  <si>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</si>
  <si>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</si>
  <si>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</si>
  <si>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</si>
  <si>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</si>
  <si>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</si>
  <si>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</si>
  <si>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</si>
  <si>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</si>
  <si>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</si>
  <si>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</si>
  <si>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</si>
  <si>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</si>
  <si>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</si>
  <si>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</si>
  <si>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</si>
  <si>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</si>
  <si>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</si>
  <si>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</si>
  <si>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</si>
  <si>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</si>
  <si>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</si>
  <si>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</si>
  <si>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</si>
  <si>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</si>
  <si>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</si>
  <si>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</si>
  <si>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</si>
  <si>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</si>
  <si>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</si>
  <si>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</si>
  <si>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</si>
  <si>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</si>
  <si>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</si>
  <si>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</si>
  <si>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</si>
  <si>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</si>
  <si>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</si>
  <si>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</si>
  <si>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</si>
  <si>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</si>
  <si>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</si>
  <si>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</si>
  <si>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</si>
  <si>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</si>
  <si>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</si>
  <si>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</si>
  <si>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</si>
  <si>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</si>
  <si>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</si>
  <si>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</si>
  <si>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</si>
  <si>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</si>
  <si>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</si>
  <si>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</si>
  <si>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</si>
  <si>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</si>
  <si>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</si>
  <si>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</si>
  <si>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</si>
  <si>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</si>
  <si>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</si>
  <si>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</si>
  <si>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</si>
  <si>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</si>
  <si>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</si>
  <si>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</si>
  <si>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</si>
  <si>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</si>
  <si>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</si>
  <si>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</si>
  <si>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</si>
  <si>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</si>
  <si>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</si>
  <si>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</si>
  <si>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</si>
  <si>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</si>
  <si>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</si>
  <si>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</si>
  <si>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</si>
  <si>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</si>
  <si>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</si>
  <si>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</si>
  <si>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</si>
  <si>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</si>
  <si>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</si>
  <si>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</si>
  <si>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</si>
  <si>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</si>
  <si>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</si>
  <si>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</si>
  <si>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</si>
  <si>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</si>
  <si>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</si>
  <si>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</si>
  <si>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</si>
  <si>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</si>
  <si>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</si>
  <si>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</si>
  <si>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</si>
  <si>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</si>
  <si>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</si>
  <si>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</si>
  <si>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</si>
  <si>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</si>
  <si>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</si>
  <si>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</si>
  <si>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</si>
  <si>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</si>
  <si>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</si>
  <si>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</si>
  <si>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</si>
  <si>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</si>
  <si>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</si>
  <si>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</si>
  <si>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</si>
  <si>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</si>
  <si>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</si>
  <si>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</si>
  <si>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</si>
  <si>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</si>
  <si>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</si>
  <si>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</si>
  <si>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</si>
  <si>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</si>
  <si>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</si>
  <si>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</si>
  <si>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</si>
  <si>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</si>
  <si>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</si>
  <si>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</si>
  <si>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</si>
  <si>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</si>
  <si>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</si>
  <si>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</si>
  <si>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</si>
  <si>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</si>
  <si>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</si>
  <si>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</si>
  <si>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</si>
  <si>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</si>
  <si>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</si>
  <si>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</si>
  <si>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</si>
  <si>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</si>
  <si>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</si>
  <si>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</si>
  <si>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</si>
  <si>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</si>
  <si>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</si>
  <si>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</si>
  <si>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</si>
  <si>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</si>
  <si>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</si>
  <si>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</si>
  <si>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</si>
  <si>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</si>
  <si>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</si>
  <si>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</si>
  <si>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</si>
  <si>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</si>
  <si>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</si>
  <si>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</si>
  <si>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</si>
  <si>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</si>
  <si>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</si>
  <si>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</si>
  <si>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</si>
  <si>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</si>
  <si>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</si>
  <si>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</si>
  <si>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</si>
  <si>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</si>
  <si>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</si>
  <si>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</si>
  <si>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</si>
  <si>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</si>
  <si>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</si>
  <si>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</si>
  <si>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</si>
  <si>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</si>
  <si>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</si>
  <si>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</si>
  <si>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</si>
  <si>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</si>
  <si>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</si>
  <si>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</si>
  <si>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</si>
  <si>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</si>
  <si>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</si>
  <si>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</si>
  <si>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</si>
  <si>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</si>
  <si>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</si>
  <si>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</si>
  <si>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</si>
  <si>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</si>
  <si>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</si>
  <si>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</si>
  <si>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</si>
  <si>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</si>
  <si>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</si>
  <si>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</si>
  <si>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</si>
  <si>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</si>
  <si>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</si>
  <si>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</si>
  <si>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</si>
  <si>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</si>
  <si>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</si>
  <si>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</si>
  <si>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</si>
  <si>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</si>
  <si>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</si>
  <si>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</si>
  <si>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</si>
  <si>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</si>
  <si>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</si>
  <si>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</si>
  <si>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</si>
  <si>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</si>
  <si>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</si>
  <si>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</si>
  <si>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</si>
  <si>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</si>
  <si>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</si>
  <si>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</si>
  <si>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</si>
  <si>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</si>
  <si>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</si>
  <si>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</si>
  <si>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</si>
  <si>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</si>
  <si>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</si>
  <si>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</si>
  <si>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</si>
  <si>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</si>
  <si>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</si>
  <si>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</si>
  <si>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</si>
  <si>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</si>
  <si>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</si>
  <si>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</si>
  <si>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</si>
  <si>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</si>
  <si>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</si>
  <si>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</si>
  <si>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</si>
  <si>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</si>
  <si>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</si>
  <si>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</si>
  <si>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</si>
  <si>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</si>
  <si>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</si>
  <si>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</si>
  <si>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</si>
  <si>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</si>
  <si>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</si>
  <si>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</si>
  <si>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</si>
  <si>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</si>
  <si>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</si>
  <si>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</si>
  <si>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</si>
  <si>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</si>
  <si>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</si>
  <si>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</si>
  <si>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</si>
  <si>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</si>
  <si>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</si>
  <si>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</si>
  <si>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</si>
  <si>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</si>
  <si>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</si>
  <si>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</si>
  <si>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</si>
  <si>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</si>
  <si>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</si>
  <si>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</si>
  <si>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</si>
  <si>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</si>
  <si>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</si>
  <si>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</si>
  <si>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</si>
  <si>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</si>
  <si>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</si>
  <si>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</si>
  <si>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</si>
  <si>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</si>
  <si>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</si>
  <si>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</si>
  <si>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</si>
  <si>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</si>
  <si>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</si>
  <si>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</si>
  <si>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</si>
  <si>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</si>
  <si>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</si>
  <si>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</si>
  <si>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</si>
  <si>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</si>
  <si>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</si>
  <si>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</si>
  <si>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</si>
  <si>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</si>
  <si>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</si>
  <si>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</si>
  <si>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</si>
  <si>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</si>
  <si>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</si>
  <si>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</si>
  <si>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</si>
  <si>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</si>
  <si>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</si>
  <si>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</si>
  <si>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</si>
  <si>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</si>
  <si>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</si>
  <si>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</si>
  <si>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</si>
  <si>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</si>
  <si>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</si>
  <si>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</si>
  <si>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</si>
  <si>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</si>
  <si>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</si>
  <si>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</si>
  <si>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</si>
  <si>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</si>
  <si>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</si>
  <si>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</si>
  <si>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</si>
  <si>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</si>
  <si>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</si>
  <si>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</si>
  <si>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</si>
  <si>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</si>
  <si>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</si>
  <si>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</si>
  <si>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</si>
  <si>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</si>
  <si>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</si>
  <si>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</si>
  <si>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</si>
  <si>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</si>
  <si>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</si>
  <si>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</si>
  <si>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</si>
  <si>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</si>
  <si>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</si>
  <si>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</si>
  <si>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</si>
  <si>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</si>
  <si>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</si>
  <si>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</si>
  <si>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</si>
  <si>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</si>
  <si>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</si>
  <si>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</si>
  <si>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</si>
  <si>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</si>
  <si>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</si>
  <si>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</si>
  <si>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</si>
  <si>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</si>
  <si>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</si>
  <si>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</si>
  <si>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</si>
  <si>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</si>
  <si>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</si>
  <si>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</si>
  <si>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</si>
  <si>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</si>
  <si>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</si>
  <si>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</si>
  <si>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</si>
  <si>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</si>
  <si>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</si>
  <si>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</si>
  <si>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</si>
  <si>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</si>
  <si>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</si>
  <si>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</si>
  <si>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</si>
  <si>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</si>
  <si>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</si>
  <si>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</si>
  <si>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</si>
  <si>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</si>
  <si>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</si>
  <si>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</si>
  <si>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</si>
  <si>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</si>
  <si>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</si>
  <si>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</si>
  <si>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</si>
  <si>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</si>
  <si>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</si>
  <si>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</si>
  <si>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</si>
  <si>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</si>
  <si>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</si>
  <si>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</si>
  <si>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</si>
  <si>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</si>
  <si>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</si>
  <si>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</si>
  <si>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</si>
  <si>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</si>
  <si>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</si>
  <si>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</si>
  <si>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</si>
  <si>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</si>
  <si>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</si>
  <si>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</si>
  <si>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</si>
  <si>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</si>
  <si>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</si>
  <si>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</si>
  <si>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</si>
  <si>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</si>
  <si>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</si>
  <si>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</si>
  <si>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</si>
  <si>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</si>
  <si>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</si>
  <si>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</si>
  <si>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</si>
  <si>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</si>
  <si>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</si>
  <si>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</si>
  <si>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</si>
  <si>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</si>
  <si>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</si>
  <si>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</si>
  <si>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</si>
  <si>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</si>
  <si>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</si>
  <si>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</si>
  <si>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</si>
  <si>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</si>
  <si>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</si>
  <si>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</si>
  <si>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</si>
  <si>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</si>
  <si>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</si>
  <si>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</si>
  <si>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</si>
  <si>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</si>
  <si>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</si>
  <si>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</si>
  <si>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</si>
  <si>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</si>
  <si>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</si>
  <si>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</si>
  <si>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</si>
  <si>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</si>
  <si>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</si>
  <si>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</si>
  <si>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</si>
  <si>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</si>
  <si>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</si>
  <si>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</si>
  <si>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</si>
  <si>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</si>
  <si>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</si>
  <si>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</si>
  <si>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</si>
  <si>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</si>
  <si>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</si>
  <si>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</si>
  <si>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</si>
  <si>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</si>
  <si>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</si>
  <si>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</si>
  <si>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</si>
  <si>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</si>
  <si>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</si>
  <si>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</si>
  <si>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</si>
  <si>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</si>
  <si>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</si>
  <si>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</si>
  <si>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</si>
  <si>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</si>
  <si>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</si>
  <si>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</si>
  <si>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</si>
  <si>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</si>
  <si>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</si>
  <si>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</si>
  <si>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</si>
  <si>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</si>
  <si>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</si>
  <si>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</si>
  <si>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</si>
  <si>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</si>
  <si>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</si>
  <si>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</si>
  <si>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</si>
  <si>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</si>
  <si>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</si>
  <si>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</si>
  <si>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</si>
  <si>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</si>
  <si>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</si>
  <si>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</si>
  <si>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</si>
  <si>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</si>
  <si>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</si>
  <si>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</si>
  <si>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</si>
  <si>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</si>
  <si>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</si>
  <si>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</si>
  <si>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</si>
  <si>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</si>
  <si>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</si>
  <si>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</si>
  <si>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</si>
  <si>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</si>
  <si>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</si>
  <si>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</si>
  <si>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</si>
  <si>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</si>
  <si>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</si>
  <si>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</si>
  <si>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</si>
  <si>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</si>
  <si>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</si>
  <si>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</si>
  <si>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</si>
  <si>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</si>
  <si>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</si>
  <si>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</si>
  <si>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</si>
  <si>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</si>
  <si>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</si>
  <si>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</si>
  <si>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</si>
  <si>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</si>
  <si>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</si>
  <si>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</si>
  <si>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</si>
  <si>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</si>
  <si>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</si>
  <si>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</si>
  <si>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</si>
  <si>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</si>
  <si>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</si>
  <si>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</si>
  <si>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</si>
  <si>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</si>
  <si>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</si>
  <si>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</si>
  <si>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</si>
  <si>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</si>
  <si>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</si>
  <si>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</si>
  <si>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</si>
  <si>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</si>
  <si>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</si>
  <si>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</si>
  <si>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</si>
  <si>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</si>
  <si>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</si>
  <si>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</si>
  <si>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</si>
  <si>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</si>
  <si>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</si>
  <si>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</si>
  <si>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</si>
  <si>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</si>
  <si>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</si>
  <si>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</si>
  <si>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</si>
  <si>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</si>
  <si>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</si>
  <si>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</si>
  <si>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</si>
  <si>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</si>
  <si>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</si>
  <si>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</si>
  <si>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</si>
  <si>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</si>
  <si>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</si>
  <si>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</si>
  <si>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</si>
  <si>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</si>
  <si>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</si>
  <si>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</si>
  <si>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</si>
  <si>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</si>
  <si>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</si>
  <si>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</si>
  <si>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</si>
  <si>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</si>
  <si>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</si>
  <si>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</si>
  <si>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</si>
  <si>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</si>
  <si>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</si>
  <si>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</si>
  <si>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</si>
  <si>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</si>
  <si>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</si>
  <si>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</si>
  <si>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</si>
  <si>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</si>
  <si>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</si>
  <si>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</si>
  <si>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</si>
  <si>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</si>
  <si>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</si>
  <si>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</si>
  <si>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</si>
  <si>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</si>
  <si>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</si>
  <si>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</si>
  <si>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</si>
  <si>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</si>
  <si>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</si>
  <si>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</si>
  <si>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</si>
  <si>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</si>
  <si>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</si>
  <si>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</si>
  <si>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</si>
  <si>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</si>
  <si>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</si>
  <si>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</si>
  <si>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</si>
  <si>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</si>
  <si>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</si>
  <si>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</si>
  <si>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</si>
  <si>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</si>
  <si>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</si>
  <si>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</si>
  <si>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</si>
  <si>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</si>
  <si>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</si>
  <si>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</si>
  <si>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</si>
  <si>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</si>
  <si>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</si>
  <si>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</si>
  <si>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</si>
  <si>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</si>
  <si>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</si>
  <si>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</si>
  <si>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</si>
  <si>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</si>
  <si>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</si>
  <si>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</si>
  <si>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</si>
  <si>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</si>
  <si>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</si>
  <si>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</si>
  <si>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</si>
  <si>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</si>
  <si>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</si>
  <si>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</si>
  <si>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</si>
  <si>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</si>
  <si>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</si>
  <si>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</si>
  <si>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</si>
  <si>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</si>
  <si>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</si>
  <si>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</si>
  <si>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</si>
  <si>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</si>
  <si>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</si>
  <si>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</si>
  <si>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</si>
  <si>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</si>
  <si>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</si>
  <si>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</si>
  <si>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</si>
  <si>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</si>
  <si>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</si>
  <si>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</si>
  <si>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</si>
  <si>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</si>
  <si>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</si>
  <si>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</si>
  <si>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</si>
  <si>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</si>
  <si>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</si>
  <si>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</si>
  <si>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</si>
  <si>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</si>
  <si>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</si>
  <si>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</si>
  <si>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</si>
  <si>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</si>
  <si>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</si>
  <si>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</si>
  <si>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</si>
  <si>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</si>
  <si>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</si>
  <si>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</si>
  <si>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</si>
  <si>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</si>
  <si>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</si>
  <si>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</si>
  <si>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</si>
  <si>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</si>
  <si>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</si>
  <si>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</si>
  <si>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</si>
  <si>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</si>
  <si>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</si>
  <si>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</si>
  <si>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</si>
  <si>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</si>
  <si>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</si>
  <si>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</si>
  <si>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</si>
  <si>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</si>
  <si>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</si>
  <si>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</si>
  <si>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</si>
  <si>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</si>
  <si>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</si>
  <si>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</si>
  <si>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</si>
  <si>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</si>
  <si>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</si>
  <si>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</si>
  <si>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</si>
  <si>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</si>
  <si>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</si>
  <si>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</si>
  <si>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</si>
  <si>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</si>
  <si>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</si>
  <si>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</si>
  <si>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</si>
  <si>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</si>
  <si>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</si>
  <si>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</si>
  <si>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</si>
  <si>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</si>
  <si>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</si>
  <si>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</si>
  <si>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</si>
  <si>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</si>
  <si>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</si>
  <si>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</si>
  <si>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</si>
  <si>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</si>
  <si>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</si>
  <si>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</si>
  <si>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</si>
  <si>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</si>
  <si>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</si>
  <si>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</si>
  <si>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</si>
  <si>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</si>
  <si>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</si>
  <si>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</si>
  <si>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</si>
  <si>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</si>
  <si>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</si>
  <si>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</si>
  <si>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</si>
  <si>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</si>
  <si>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</si>
  <si>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</si>
  <si>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</si>
  <si>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</si>
  <si>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</si>
  <si>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</si>
  <si>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</si>
  <si>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</si>
  <si>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</si>
  <si>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</si>
  <si>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</si>
  <si>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</si>
  <si>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</si>
  <si>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</si>
  <si>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</si>
  <si>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</si>
  <si>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</si>
  <si>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</si>
  <si>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</si>
  <si>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</si>
  <si>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</si>
  <si>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</si>
  <si>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</si>
  <si>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</si>
  <si>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</si>
  <si>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</si>
  <si>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</si>
  <si>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</si>
  <si>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</si>
  <si>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</si>
  <si>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</si>
  <si>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</si>
  <si>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</si>
  <si>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</si>
  <si>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</si>
  <si>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</si>
  <si>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</si>
  <si>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</si>
  <si>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</si>
  <si>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</si>
  <si>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</si>
  <si>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</si>
  <si>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</si>
  <si>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</si>
  <si>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</si>
  <si>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</si>
  <si>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</si>
  <si>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</si>
  <si>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</si>
  <si>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</si>
  <si>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</si>
  <si>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</si>
  <si>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</si>
  <si>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</si>
  <si>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</si>
  <si>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</si>
  <si>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</si>
  <si>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</si>
  <si>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</si>
  <si>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</si>
  <si>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</si>
  <si>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</si>
  <si>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</si>
  <si>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</si>
  <si>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</si>
  <si>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</si>
  <si>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</si>
  <si>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</si>
  <si>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</si>
  <si>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</si>
  <si>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</si>
  <si>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</si>
  <si>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</si>
  <si>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</si>
  <si>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</si>
  <si>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</si>
  <si>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</si>
  <si>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</si>
  <si>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</si>
  <si>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</si>
  <si>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</si>
  <si>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</si>
  <si>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</si>
  <si>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</si>
  <si>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</si>
  <si>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</si>
  <si>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</si>
  <si>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</si>
  <si>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</si>
  <si>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</si>
  <si>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</si>
  <si>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</si>
  <si>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</si>
  <si>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</si>
  <si>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</si>
  <si>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</si>
  <si>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</si>
  <si>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</si>
  <si>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</si>
  <si>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</si>
  <si>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</si>
  <si>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</si>
  <si>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</si>
  <si>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</si>
  <si>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</si>
  <si>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</si>
  <si>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</si>
  <si>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</si>
  <si>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</si>
  <si>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</si>
  <si>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</si>
  <si>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</si>
  <si>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</si>
  <si>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</si>
  <si>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</si>
  <si>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</si>
  <si>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</si>
  <si>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</si>
  <si>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</si>
  <si>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</si>
  <si>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</si>
  <si>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</si>
  <si>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</si>
  <si>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</si>
  <si>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</si>
  <si>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</si>
  <si>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</si>
  <si>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</si>
  <si>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</si>
  <si>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</si>
  <si>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</si>
  <si>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</si>
  <si>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</si>
  <si>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</si>
  <si>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</si>
  <si>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</si>
  <si>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</si>
  <si>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</si>
  <si>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</si>
  <si>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</si>
  <si>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</si>
  <si>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</si>
  <si>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</si>
  <si>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</si>
  <si>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</si>
  <si>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</si>
  <si>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</si>
  <si>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</si>
  <si>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</si>
  <si>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</si>
  <si>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</si>
  <si>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</si>
  <si>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</si>
  <si>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</si>
  <si>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</si>
  <si>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</si>
  <si>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</si>
  <si>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</si>
  <si>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</si>
  <si>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</si>
  <si>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</si>
  <si>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</si>
  <si>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</si>
  <si>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</si>
  <si>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</si>
  <si>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</si>
  <si>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</si>
  <si>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</si>
  <si>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</si>
  <si>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</si>
  <si>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</si>
  <si>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</si>
  <si>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</si>
  <si>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</si>
  <si>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</si>
  <si>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</si>
  <si>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</si>
  <si>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</si>
  <si>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</si>
  <si>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</si>
  <si>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</si>
  <si>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</si>
  <si>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</si>
  <si>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</si>
  <si>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</si>
  <si>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</si>
  <si>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</si>
  <si>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</si>
  <si>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</si>
  <si>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</si>
  <si>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</si>
  <si>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</si>
  <si>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</si>
  <si>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</si>
  <si>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</si>
  <si>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</si>
  <si>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</si>
  <si>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</si>
  <si>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</si>
  <si>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</si>
  <si>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</si>
  <si>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</si>
  <si>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</si>
  <si>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</si>
  <si>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</si>
  <si>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</si>
  <si>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</si>
  <si>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</si>
  <si>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</si>
  <si>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</si>
  <si>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</si>
  <si>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</si>
  <si>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</si>
  <si>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</si>
  <si>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</si>
  <si>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</si>
  <si>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</si>
  <si>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</si>
  <si>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</si>
  <si>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</si>
  <si>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</si>
  <si>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</si>
  <si>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</si>
  <si>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</si>
  <si>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</si>
  <si>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</si>
  <si>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</si>
  <si>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</si>
  <si>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</si>
  <si>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</si>
  <si>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</si>
  <si>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</si>
  <si>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</si>
  <si>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</si>
  <si>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</si>
  <si>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</si>
  <si>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</si>
  <si>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</si>
  <si>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</si>
  <si>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</si>
  <si>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</si>
  <si>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</si>
  <si>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</si>
  <si>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</si>
  <si>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</si>
  <si>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</si>
  <si>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</si>
  <si>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</si>
  <si>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</si>
  <si>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</si>
  <si>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</si>
  <si>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</si>
  <si>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</si>
  <si>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</si>
  <si>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</si>
  <si>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</si>
  <si>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</si>
  <si>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</si>
  <si>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</si>
  <si>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</si>
  <si>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</si>
  <si>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</si>
  <si>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</si>
  <si>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</si>
  <si>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</si>
  <si>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</si>
  <si>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</si>
  <si>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</si>
  <si>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</si>
  <si>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</si>
  <si>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</si>
  <si>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</si>
  <si>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</si>
  <si>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</si>
  <si>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</si>
  <si>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</si>
  <si>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</si>
  <si>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</si>
  <si>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</si>
  <si>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</si>
  <si>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</si>
  <si>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</si>
  <si>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</si>
  <si>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</si>
  <si>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</si>
  <si>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</si>
  <si>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</si>
  <si>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</si>
  <si>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</si>
  <si>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</si>
  <si>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</si>
  <si>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</si>
  <si>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</si>
  <si>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</si>
  <si>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</si>
  <si>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</si>
  <si>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</si>
  <si>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</si>
  <si>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</si>
  <si>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</si>
  <si>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</si>
  <si>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</si>
  <si>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</si>
  <si>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</si>
  <si>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</si>
  <si>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</si>
  <si>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</si>
  <si>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</si>
  <si>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</si>
  <si>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</si>
  <si>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</si>
  <si>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</si>
  <si>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</si>
  <si>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</si>
  <si>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</si>
  <si>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</si>
  <si>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</si>
  <si>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</si>
  <si>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</si>
  <si>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</si>
  <si>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</si>
  <si>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</si>
  <si>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</si>
  <si>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</si>
  <si>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</si>
  <si>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</si>
  <si>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</si>
  <si>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</si>
  <si>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</si>
  <si>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</si>
  <si>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</si>
  <si>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</si>
  <si>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</si>
  <si>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</si>
  <si>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</si>
  <si>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</si>
  <si>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</si>
  <si>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</si>
  <si>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</si>
  <si>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</si>
  <si>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</si>
  <si>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</si>
  <si>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</si>
  <si>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</si>
  <si>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</si>
  <si>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</si>
  <si>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</si>
  <si>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</si>
  <si>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</si>
  <si>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</si>
  <si>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</si>
  <si>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</si>
  <si>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</si>
  <si>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</si>
  <si>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</si>
  <si>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</si>
  <si>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</si>
  <si>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</si>
  <si>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</si>
  <si>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</si>
  <si>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</si>
  <si>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</si>
  <si>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</si>
  <si>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</si>
  <si>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</si>
  <si>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</si>
  <si>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</si>
  <si>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</si>
  <si>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</si>
  <si>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</si>
  <si>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</si>
  <si>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</si>
  <si>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</si>
  <si>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</si>
  <si>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</si>
  <si>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</si>
  <si>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</si>
  <si>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</si>
  <si>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</si>
  <si>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</si>
  <si>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</si>
  <si>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</si>
  <si>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</si>
  <si>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</si>
  <si>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</si>
  <si>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</si>
  <si>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</si>
  <si>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</si>
  <si>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</si>
  <si>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</si>
  <si>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</si>
  <si>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</si>
  <si>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</si>
  <si>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</si>
  <si>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</si>
  <si>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</si>
  <si>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</si>
  <si>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</si>
  <si>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</si>
  <si>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</si>
  <si>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</si>
  <si>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</si>
  <si>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</si>
  <si>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</si>
  <si>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</si>
  <si>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</si>
  <si>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</si>
  <si>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</si>
  <si>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</si>
  <si>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</si>
  <si>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</si>
  <si>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</si>
  <si>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</si>
  <si>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</si>
  <si>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</si>
  <si>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</si>
  <si>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</si>
  <si>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</si>
  <si>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</si>
  <si>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</si>
  <si>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</si>
  <si>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</si>
  <si>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</si>
  <si>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</si>
  <si>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</si>
  <si>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</si>
  <si>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</si>
  <si>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</si>
  <si>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</si>
  <si>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</si>
  <si>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</si>
  <si>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</si>
  <si>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</si>
  <si>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</si>
  <si>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</si>
  <si>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</si>
  <si>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</si>
  <si>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</si>
  <si>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</si>
  <si>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</si>
  <si>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</si>
  <si>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</si>
  <si>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</si>
  <si>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</si>
  <si>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</si>
  <si>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</si>
  <si>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</si>
  <si>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</si>
  <si>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</si>
  <si>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</si>
  <si>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</si>
  <si>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</si>
  <si>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</si>
  <si>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</si>
  <si>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</si>
  <si>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</si>
  <si>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</si>
  <si>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</si>
  <si>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</si>
  <si>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</si>
  <si>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</si>
  <si>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</si>
  <si>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</si>
  <si>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</si>
  <si>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</si>
  <si>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</si>
  <si>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</si>
  <si>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</si>
  <si>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</si>
  <si>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</si>
  <si>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</si>
  <si>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</si>
  <si>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</si>
  <si>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</si>
  <si>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</si>
  <si>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</si>
  <si>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</si>
  <si>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</si>
  <si>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</si>
  <si>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</si>
  <si>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</si>
  <si>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</si>
  <si>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</si>
  <si>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</si>
  <si>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</si>
  <si>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</si>
  <si>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</si>
  <si>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</si>
  <si>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</si>
  <si>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</si>
  <si>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</si>
  <si>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</si>
  <si>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</si>
  <si>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</si>
  <si>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</si>
  <si>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</si>
  <si>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</si>
  <si>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</si>
  <si>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</si>
  <si>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</si>
  <si>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</si>
  <si>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</si>
  <si>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</si>
  <si>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</si>
  <si>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</si>
  <si>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</si>
  <si>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</si>
  <si>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</si>
  <si>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</si>
  <si>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</si>
  <si>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</si>
  <si>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</si>
  <si>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</si>
  <si>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</si>
  <si>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</si>
  <si>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</si>
  <si>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</si>
  <si>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</si>
  <si>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</si>
  <si>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</si>
  <si>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</si>
  <si>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</si>
  <si>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</si>
  <si>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</si>
  <si>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</si>
  <si>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</si>
  <si>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</si>
  <si>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</si>
  <si>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</si>
  <si>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</si>
  <si>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</si>
  <si>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</si>
  <si>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</si>
  <si>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</si>
  <si>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</si>
  <si>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</si>
  <si>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</si>
  <si>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</si>
  <si>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</si>
  <si>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</si>
  <si>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</si>
  <si>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</si>
  <si>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</si>
  <si>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</si>
  <si>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</si>
  <si>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</si>
  <si>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</si>
  <si>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</si>
  <si>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</si>
  <si>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</si>
  <si>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</si>
  <si>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</si>
  <si>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</si>
  <si>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</si>
  <si>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</si>
  <si>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</si>
  <si>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</si>
  <si>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</si>
  <si>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</si>
  <si>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</si>
  <si>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</si>
  <si>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</si>
  <si>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</si>
  <si>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</si>
  <si>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</si>
  <si>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</si>
  <si>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</si>
  <si>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</si>
  <si>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</si>
  <si>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</si>
  <si>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</si>
  <si>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</si>
  <si>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</si>
  <si>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</si>
  <si>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</si>
  <si>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</si>
  <si>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</si>
  <si>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</si>
  <si>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</si>
  <si>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</si>
  <si>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</si>
  <si>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</si>
  <si>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</si>
  <si>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</si>
  <si>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</si>
  <si>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</si>
  <si>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</si>
  <si>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</si>
  <si>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</si>
  <si>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</si>
  <si>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</si>
  <si>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</si>
  <si>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</si>
  <si>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</si>
  <si>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</si>
  <si>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</si>
  <si>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</si>
  <si>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</si>
  <si>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</si>
  <si>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</si>
  <si>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</si>
  <si>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</si>
  <si>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</si>
  <si>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</si>
  <si>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</si>
  <si>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</si>
  <si>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</si>
  <si>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</si>
  <si>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</si>
  <si>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</si>
  <si>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</si>
  <si>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</si>
  <si>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</si>
  <si>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</si>
  <si>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</si>
  <si>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</si>
  <si>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</si>
  <si>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</si>
  <si>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</si>
  <si>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</si>
  <si>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</si>
  <si>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</si>
  <si>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</si>
  <si>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</si>
  <si>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</si>
  <si>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</si>
  <si>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</si>
  <si>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</si>
  <si>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</si>
  <si>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</si>
  <si>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</si>
  <si>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</si>
  <si>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</si>
  <si>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</si>
  <si>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</si>
  <si>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</si>
  <si>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</si>
  <si>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</si>
  <si>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</si>
  <si>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</si>
  <si>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</si>
  <si>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</si>
  <si>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</si>
  <si>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</si>
  <si>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</si>
  <si>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</si>
  <si>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</si>
  <si>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</si>
  <si>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</si>
  <si>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</si>
  <si>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</si>
  <si>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</si>
  <si>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</si>
  <si>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</si>
  <si>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</si>
  <si>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</si>
  <si>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</si>
  <si>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</si>
  <si>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</si>
  <si>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</si>
  <si>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</si>
  <si>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</si>
  <si>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</si>
  <si>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</si>
  <si>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</si>
  <si>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</si>
  <si>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</si>
  <si>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</si>
  <si>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</si>
  <si>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</si>
  <si>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</si>
  <si>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</si>
  <si>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</si>
  <si>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</si>
  <si>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</si>
  <si>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</si>
  <si>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</si>
  <si>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</si>
  <si>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</si>
  <si>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</si>
  <si>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</si>
  <si>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</si>
  <si>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</si>
  <si>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</si>
  <si>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</si>
  <si>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</si>
  <si>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</si>
  <si>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</si>
  <si>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</si>
  <si>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</si>
  <si>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</si>
  <si>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</si>
  <si>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</si>
  <si>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</si>
  <si>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</si>
  <si>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</si>
  <si>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</si>
  <si>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</si>
  <si>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</si>
  <si>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</si>
  <si>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</si>
  <si>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</si>
  <si>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</si>
  <si>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</si>
  <si>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</si>
  <si>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</si>
  <si>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</si>
  <si>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</si>
  <si>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</si>
  <si>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</si>
  <si>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</si>
  <si>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</si>
  <si>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</si>
  <si>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</si>
  <si>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</si>
  <si>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</si>
  <si>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</si>
  <si>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</si>
  <si>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</si>
  <si>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</si>
  <si>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</si>
  <si>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</si>
  <si>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</si>
  <si>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</si>
  <si>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</si>
  <si>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</si>
  <si>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</si>
  <si>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</si>
  <si>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</si>
  <si>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</si>
  <si>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</si>
  <si>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</si>
  <si>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</si>
  <si>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</si>
  <si>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</si>
  <si>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</si>
  <si>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</si>
  <si>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</si>
  <si>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</si>
  <si>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</si>
  <si>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</si>
  <si>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</si>
  <si>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</si>
  <si>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</si>
  <si>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</si>
  <si>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</si>
  <si>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</si>
  <si>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</si>
  <si>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</si>
  <si>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</si>
  <si>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</si>
  <si>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</si>
  <si>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</si>
  <si>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</si>
  <si>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</si>
  <si>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</si>
  <si>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</si>
  <si>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</si>
  <si>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</si>
  <si>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</si>
  <si>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</si>
  <si>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</si>
  <si>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</si>
  <si>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</si>
  <si>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</si>
  <si>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</si>
  <si>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</si>
  <si>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</si>
  <si>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</si>
  <si>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</si>
  <si>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</si>
  <si>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</si>
  <si>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</si>
  <si>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</si>
  <si>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</si>
  <si>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</si>
  <si>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</si>
  <si>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</si>
  <si>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</si>
  <si>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</si>
  <si>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</si>
  <si>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</si>
  <si>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</si>
  <si>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</si>
  <si>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</si>
  <si>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</si>
  <si>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</si>
  <si>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</si>
  <si>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</si>
  <si>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</si>
  <si>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</si>
  <si>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</si>
  <si>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</si>
  <si>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</si>
  <si>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</si>
  <si>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</si>
  <si>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</si>
  <si>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</si>
  <si>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</si>
  <si>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</si>
  <si>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</si>
  <si>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</si>
  <si>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</si>
  <si>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</si>
  <si>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</si>
  <si>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</si>
  <si>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</si>
  <si>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</si>
  <si>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</si>
  <si>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</si>
  <si>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</si>
  <si>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</si>
  <si>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</si>
  <si>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</si>
  <si>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</si>
  <si>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</si>
  <si>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</si>
  <si>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</si>
  <si>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</si>
  <si>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</si>
  <si>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</si>
  <si>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</si>
  <si>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</si>
  <si>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</si>
  <si>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</si>
  <si>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</si>
  <si>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</si>
  <si>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</si>
  <si>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</si>
  <si>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</si>
  <si>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</si>
  <si>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</si>
  <si>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</si>
  <si>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</si>
  <si>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</si>
  <si>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</si>
  <si>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</si>
  <si>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</si>
  <si>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</si>
  <si>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</si>
  <si>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</si>
  <si>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</si>
  <si>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</si>
  <si>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</si>
  <si>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</si>
  <si>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</si>
  <si>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</si>
  <si>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</si>
  <si>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</si>
  <si>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</si>
  <si>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</si>
  <si>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</si>
  <si>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</si>
  <si>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</si>
  <si>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</si>
  <si>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</si>
  <si>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</si>
  <si>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</si>
  <si>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</si>
  <si>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</si>
  <si>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</si>
  <si>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</si>
  <si>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</si>
  <si>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</si>
  <si>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</si>
  <si>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</si>
  <si>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</si>
  <si>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</si>
  <si>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</si>
  <si>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</si>
  <si>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</si>
  <si>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</si>
  <si>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</si>
  <si>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</si>
  <si>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</si>
  <si>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</si>
  <si>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</si>
  <si>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</si>
  <si>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</si>
  <si>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</si>
  <si>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</si>
  <si>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</si>
  <si>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</si>
  <si>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</si>
  <si>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</si>
  <si>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</si>
  <si>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</si>
  <si>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</si>
  <si>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</si>
  <si>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</si>
  <si>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</si>
  <si>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</si>
  <si>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</si>
  <si>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</si>
  <si>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</si>
  <si>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</si>
  <si>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</si>
  <si>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</si>
  <si>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</si>
  <si>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</si>
  <si>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</si>
  <si>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</si>
  <si>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</si>
  <si>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</si>
  <si>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</si>
  <si>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</si>
  <si>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</si>
  <si>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</si>
  <si>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</si>
  <si>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</si>
  <si>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</si>
  <si>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</si>
  <si>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</si>
  <si>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</si>
  <si>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</si>
  <si>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</si>
  <si>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</si>
  <si>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</si>
  <si>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</si>
  <si>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</si>
  <si>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</si>
  <si>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</si>
  <si>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</si>
  <si>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</si>
  <si>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</si>
  <si>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</si>
  <si>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</si>
  <si>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</si>
  <si>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</si>
  <si>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</si>
  <si>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</si>
  <si>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</si>
  <si>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</si>
  <si>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</si>
  <si>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</si>
  <si>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</si>
  <si>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</si>
  <si>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</si>
  <si>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</si>
  <si>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</si>
  <si>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</si>
  <si>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</si>
  <si>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</si>
  <si>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</si>
  <si>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</si>
  <si>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</si>
  <si>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</si>
  <si>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</si>
  <si>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</si>
  <si>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</si>
  <si>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</si>
  <si>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</si>
  <si>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</si>
  <si>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</si>
  <si>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</si>
  <si>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</si>
  <si>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</si>
  <si>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</si>
  <si>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</si>
  <si>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</si>
  <si>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</si>
  <si>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</si>
  <si>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</si>
  <si>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</si>
  <si>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</si>
  <si>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</si>
  <si>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</si>
  <si>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</si>
  <si>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</si>
  <si>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</si>
  <si>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</si>
  <si>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</si>
  <si>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</si>
  <si>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</si>
  <si>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</si>
  <si>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</si>
  <si>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</si>
  <si>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</si>
  <si>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</si>
  <si>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</si>
  <si>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</si>
  <si>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</si>
  <si>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</si>
  <si>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</si>
  <si>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</si>
  <si>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</si>
  <si>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</si>
  <si>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</si>
  <si>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</si>
  <si>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</si>
  <si>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</si>
  <si>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</si>
  <si>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</si>
  <si>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</si>
  <si>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</si>
  <si>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</si>
  <si>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</si>
  <si>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</si>
  <si>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</si>
  <si>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</si>
  <si>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</si>
  <si>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</si>
  <si>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</si>
  <si>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</si>
  <si>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</si>
  <si>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</si>
  <si>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</si>
  <si>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</si>
  <si>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</si>
  <si>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</si>
  <si>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</si>
  <si>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</si>
  <si>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</si>
  <si>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</si>
  <si>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</si>
  <si>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</si>
  <si>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</si>
  <si>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</si>
  <si>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</si>
  <si>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</si>
  <si>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</si>
  <si>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</si>
  <si>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</si>
  <si>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</si>
  <si>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</si>
  <si>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</si>
  <si>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</si>
  <si>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</si>
  <si>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</si>
  <si>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</si>
  <si>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</si>
  <si>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</si>
  <si>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</si>
  <si>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</si>
  <si>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</si>
  <si>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</si>
  <si>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</si>
  <si>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</si>
  <si>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</si>
  <si>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</si>
  <si>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</si>
  <si>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</si>
  <si>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</si>
  <si>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</si>
  <si>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</si>
  <si>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</si>
  <si>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</si>
  <si>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</si>
  <si>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</si>
  <si>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</si>
  <si>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</si>
  <si>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</si>
  <si>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</si>
  <si>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</si>
  <si>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</si>
  <si>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</si>
  <si>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</si>
  <si>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</si>
  <si>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</si>
  <si>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</si>
  <si>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</si>
  <si>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</si>
  <si>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</si>
  <si>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</si>
  <si>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</si>
  <si>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</si>
  <si>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</si>
  <si>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</si>
  <si>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</si>
  <si>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</si>
  <si>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</si>
  <si>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</si>
  <si>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</si>
  <si>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</si>
  <si>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</si>
  <si>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</si>
  <si>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</si>
  <si>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</si>
  <si>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</si>
  <si>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</si>
  <si>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</si>
  <si>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</si>
  <si>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</si>
  <si>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</si>
  <si>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</si>
  <si>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</si>
  <si>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</si>
  <si>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</si>
  <si>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</si>
  <si>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</si>
  <si>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</si>
  <si>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</si>
  <si>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</si>
  <si>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</si>
  <si>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</si>
  <si>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</si>
  <si>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</si>
  <si>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</si>
  <si>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</si>
  <si>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</si>
  <si>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</si>
  <si>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</si>
  <si>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</si>
  <si>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</si>
  <si>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</si>
  <si>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</si>
  <si>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</si>
  <si>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</si>
  <si>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</si>
  <si>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</si>
  <si>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</si>
  <si>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</si>
  <si>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</si>
  <si>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</si>
  <si>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</si>
  <si>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</si>
  <si>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</si>
  <si>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</si>
  <si>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</si>
  <si>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</si>
  <si>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</si>
  <si>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</si>
  <si>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</si>
  <si>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</si>
  <si>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</si>
  <si>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</si>
  <si>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</si>
  <si>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</si>
  <si>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</si>
  <si>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</si>
  <si>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</si>
  <si>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</si>
  <si>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</si>
  <si>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</si>
  <si>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</si>
  <si>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</si>
  <si>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</si>
  <si>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</si>
  <si>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</si>
  <si>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</si>
  <si>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</si>
  <si>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</si>
  <si>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</si>
  <si>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</si>
  <si>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</si>
  <si>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</si>
  <si>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</si>
  <si>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</si>
  <si>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</si>
  <si>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</si>
  <si>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</si>
  <si>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</si>
  <si>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</si>
  <si>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</si>
  <si>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</si>
  <si>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</si>
  <si>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</si>
  <si>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</si>
  <si>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</si>
  <si>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</si>
  <si>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</si>
  <si>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</si>
  <si>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</si>
  <si>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</si>
  <si>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</si>
  <si>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</si>
  <si>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</si>
  <si>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</si>
  <si>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</si>
  <si>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</si>
  <si>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</si>
  <si>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</si>
  <si>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</si>
  <si>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</si>
  <si>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</si>
  <si>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</si>
  <si>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</si>
  <si>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</si>
  <si>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</si>
  <si>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</si>
  <si>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</si>
  <si>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</si>
  <si>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</si>
  <si>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</si>
  <si>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</si>
  <si>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</si>
  <si>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</si>
  <si>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</si>
  <si>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</si>
  <si>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</si>
  <si>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</si>
  <si>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</si>
  <si>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</si>
  <si>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</si>
  <si>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</si>
  <si>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</si>
  <si>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</si>
  <si>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</si>
  <si>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</si>
  <si>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</si>
  <si>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</si>
  <si>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</si>
  <si>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</si>
  <si>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</si>
  <si>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</si>
  <si>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</si>
  <si>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</si>
  <si>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</si>
  <si>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</si>
  <si>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</si>
  <si>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</si>
  <si>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</si>
  <si>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</si>
  <si>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</si>
  <si>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</si>
  <si>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</si>
  <si>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</si>
  <si>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</si>
  <si>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</si>
  <si>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</si>
  <si>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</si>
  <si>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</si>
  <si>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</si>
  <si>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</si>
  <si>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</si>
  <si>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</si>
  <si>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</si>
  <si>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</si>
  <si>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</si>
  <si>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</si>
  <si>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</si>
  <si>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</si>
  <si>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</si>
  <si>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</si>
  <si>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</si>
  <si>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</si>
  <si>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</si>
  <si>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</si>
  <si>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</si>
  <si>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</si>
  <si>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</si>
  <si>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</si>
  <si>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</si>
  <si>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</si>
  <si>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</si>
  <si>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</si>
  <si>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</si>
  <si>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</si>
  <si>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</si>
  <si>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</si>
  <si>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</si>
  <si>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</si>
  <si>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</si>
  <si>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</si>
  <si>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</si>
  <si>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</si>
  <si>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</si>
  <si>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</si>
  <si>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</si>
  <si>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</si>
  <si>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</si>
  <si>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</si>
  <si>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</si>
  <si>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</si>
  <si>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</si>
  <si>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</si>
  <si>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</si>
  <si>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</si>
  <si>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</si>
  <si>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</si>
  <si>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</si>
  <si>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</si>
  <si>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</si>
  <si>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</si>
  <si>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</si>
  <si>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</si>
  <si>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</si>
  <si>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</si>
  <si>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</si>
  <si>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</si>
  <si>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</si>
  <si>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</si>
  <si>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</si>
  <si>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</si>
  <si>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</si>
  <si>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</si>
  <si>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</si>
  <si>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</si>
  <si>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</si>
  <si>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</si>
  <si>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</si>
  <si>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</si>
  <si>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</si>
  <si>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</si>
  <si>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</si>
  <si>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</si>
  <si>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</si>
  <si>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</si>
  <si>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</si>
  <si>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</si>
  <si>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</si>
  <si>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</si>
  <si>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</si>
  <si>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</si>
  <si>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</si>
  <si>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</si>
  <si>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</si>
  <si>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</si>
  <si>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</si>
  <si>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</si>
  <si>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</si>
  <si>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</si>
  <si>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</si>
  <si>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</si>
  <si>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</si>
  <si>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</si>
  <si>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</si>
  <si>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</si>
  <si>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</si>
  <si>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</si>
  <si>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</si>
  <si>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</si>
  <si>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</si>
  <si>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</si>
  <si>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</si>
  <si>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</si>
  <si>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</si>
  <si>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</si>
  <si>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</si>
  <si>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</si>
  <si>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</si>
  <si>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</si>
  <si>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</si>
  <si>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</si>
  <si>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</si>
  <si>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</si>
  <si>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</si>
  <si>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</si>
  <si>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</si>
  <si>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</si>
  <si>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</si>
  <si>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</si>
  <si>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</si>
  <si>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</si>
  <si>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</si>
  <si>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</si>
  <si>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</si>
  <si>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</si>
  <si>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</si>
  <si>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</si>
  <si>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</si>
  <si>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</si>
  <si>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</si>
  <si>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</si>
  <si>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</si>
  <si>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</si>
  <si>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</si>
  <si>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</si>
  <si>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</si>
  <si>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</si>
  <si>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</si>
  <si>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</si>
  <si>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</si>
  <si>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</si>
  <si>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</si>
  <si>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</si>
  <si>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</si>
  <si>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</si>
  <si>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</si>
  <si>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</si>
  <si>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</si>
  <si>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</si>
  <si>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</si>
  <si>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</si>
  <si>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</si>
  <si>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</si>
  <si>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</si>
  <si>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</si>
  <si>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</si>
  <si>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</si>
  <si>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</si>
  <si>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</si>
  <si>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</si>
  <si>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</si>
  <si>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</si>
  <si>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</si>
  <si>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</si>
  <si>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</si>
  <si>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</si>
  <si>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</si>
  <si>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</si>
  <si>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</si>
  <si>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</si>
  <si>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</si>
  <si>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</si>
  <si>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</si>
  <si>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</si>
  <si>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</si>
  <si>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</si>
  <si>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</si>
  <si>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</si>
  <si>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</si>
  <si>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</si>
  <si>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</si>
  <si>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</si>
  <si>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</si>
  <si>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</si>
  <si>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</si>
  <si>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</si>
  <si>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</si>
  <si>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</si>
  <si>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</si>
  <si>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</si>
  <si>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</si>
  <si>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</si>
  <si>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</si>
  <si>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</si>
  <si>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</si>
  <si>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</si>
  <si>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</si>
  <si>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</si>
  <si>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</si>
  <si>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</si>
  <si>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</si>
  <si>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</si>
  <si>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</si>
  <si>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</si>
  <si>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</si>
  <si>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</si>
  <si>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</si>
  <si>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</si>
  <si>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</si>
  <si>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</si>
  <si>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</si>
  <si>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</si>
  <si>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</si>
  <si>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</si>
  <si>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</si>
  <si>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</si>
  <si>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</si>
  <si>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</si>
  <si>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</si>
  <si>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</si>
  <si>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</si>
  <si>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</si>
  <si>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</si>
  <si>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</si>
  <si>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</si>
  <si>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</si>
  <si>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</si>
  <si>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</si>
  <si>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</si>
  <si>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</si>
  <si>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</si>
  <si>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</si>
  <si>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</si>
  <si>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</si>
  <si>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</si>
  <si>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</si>
  <si>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</si>
  <si>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</si>
  <si>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</si>
  <si>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</si>
  <si>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</si>
  <si>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</si>
  <si>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</si>
  <si>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</si>
  <si>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</si>
  <si>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</si>
  <si>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</si>
  <si>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</si>
  <si>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</si>
  <si>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</si>
  <si>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</si>
  <si>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</si>
  <si>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</si>
  <si>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</si>
  <si>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</si>
  <si>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</si>
  <si>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</si>
  <si>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</si>
  <si>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</si>
  <si>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</si>
  <si>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</si>
  <si>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</si>
  <si>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</si>
  <si>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</si>
  <si>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</si>
  <si>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</si>
  <si>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</si>
  <si>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</si>
  <si>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</si>
  <si>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</si>
  <si>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</si>
  <si>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</si>
  <si>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</si>
  <si>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</si>
  <si>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</si>
  <si>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</si>
  <si>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</si>
  <si>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</si>
  <si>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</si>
  <si>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</si>
  <si>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</si>
  <si>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</si>
  <si>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</si>
  <si>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</si>
  <si>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</si>
  <si>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</si>
  <si>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</si>
  <si>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</si>
  <si>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</si>
  <si>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</si>
  <si>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</si>
  <si>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</si>
  <si>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</si>
  <si>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</si>
  <si>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</si>
  <si>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</si>
  <si>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</si>
  <si>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</si>
  <si>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</si>
  <si>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</si>
  <si>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</si>
  <si>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</si>
  <si>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</si>
  <si>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</si>
  <si>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</si>
  <si>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</si>
  <si>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</si>
  <si>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</si>
  <si>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</si>
  <si>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</si>
  <si>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</si>
  <si>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</si>
  <si>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</si>
  <si>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</si>
  <si>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</si>
  <si>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</si>
  <si>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</si>
  <si>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</si>
  <si>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</si>
  <si>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</si>
  <si>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</si>
  <si>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</si>
  <si>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</si>
  <si>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</si>
  <si>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</si>
  <si>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</si>
  <si>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</si>
  <si>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</si>
  <si>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</si>
  <si>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</si>
  <si>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</si>
  <si>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</si>
  <si>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</si>
  <si>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</si>
  <si>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</si>
  <si>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</si>
  <si>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</si>
  <si>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</si>
  <si>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</si>
  <si>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</si>
  <si>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</si>
  <si>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</si>
  <si>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</si>
  <si>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</si>
  <si>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</si>
  <si>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</si>
  <si>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</si>
  <si>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</si>
  <si>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</si>
  <si>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</si>
  <si>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</si>
  <si>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</si>
  <si>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</si>
  <si>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</si>
  <si>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</si>
  <si>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</si>
  <si>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</si>
  <si>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</si>
  <si>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</si>
  <si>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</si>
  <si>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</si>
  <si>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</si>
  <si>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</si>
  <si>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</si>
  <si>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</si>
  <si>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</si>
  <si>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</si>
  <si>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</si>
  <si>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</si>
  <si>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</si>
  <si>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</si>
  <si>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</si>
  <si>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</si>
  <si>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</si>
  <si>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</si>
  <si>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</si>
  <si>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</si>
  <si>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</si>
  <si>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</si>
  <si>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</si>
  <si>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</si>
  <si>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</si>
  <si>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</si>
  <si>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</si>
  <si>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</si>
  <si>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</si>
  <si>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</si>
  <si>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</si>
  <si>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</si>
  <si>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</si>
  <si>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</si>
  <si>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</si>
  <si>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</si>
  <si>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</si>
  <si>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</si>
  <si>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</si>
  <si>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</si>
  <si>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</si>
  <si>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</si>
  <si>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</si>
  <si>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</si>
  <si>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</si>
  <si>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</si>
  <si>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</si>
  <si>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</si>
  <si>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</si>
  <si>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</si>
  <si>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</si>
  <si>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</si>
  <si>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</si>
  <si>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</si>
  <si>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</si>
  <si>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</si>
  <si>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</si>
  <si>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</si>
  <si>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</si>
  <si>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</si>
  <si>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</si>
  <si>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</si>
  <si>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</si>
  <si>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</si>
  <si>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</si>
  <si>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</si>
  <si>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</si>
  <si>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</si>
  <si>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</si>
  <si>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</si>
  <si>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</si>
  <si>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</si>
  <si>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</si>
  <si>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</si>
  <si>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</si>
  <si>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</si>
  <si>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</si>
  <si>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</si>
  <si>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</si>
  <si>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</si>
  <si>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</si>
  <si>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</si>
  <si>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</si>
  <si>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</si>
  <si>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</si>
  <si>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</si>
  <si>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</si>
  <si>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</si>
  <si>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</si>
  <si>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</si>
  <si>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</si>
  <si>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</si>
  <si>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</si>
  <si>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</si>
  <si>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</si>
  <si>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</si>
  <si>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</si>
  <si>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</si>
  <si>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</si>
  <si>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</si>
  <si>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</si>
  <si>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</si>
  <si>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</si>
  <si>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</si>
  <si>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</si>
  <si>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</si>
  <si>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</si>
  <si>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</si>
  <si>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</si>
  <si>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</si>
  <si>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</si>
  <si>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</si>
  <si>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</si>
  <si>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</si>
  <si>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</si>
  <si>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</si>
  <si>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</si>
  <si>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</si>
  <si>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</si>
  <si>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</si>
  <si>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</si>
  <si>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</si>
  <si>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</si>
  <si>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</si>
  <si>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</si>
  <si>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</si>
  <si>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</si>
  <si>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</si>
  <si>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</si>
  <si>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</si>
  <si>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</si>
  <si>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</si>
  <si>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</si>
  <si>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</si>
  <si>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</si>
  <si>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</si>
  <si>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</si>
  <si>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</si>
  <si>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</si>
  <si>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</si>
  <si>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</si>
  <si>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</si>
  <si>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</si>
  <si>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</si>
  <si>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</si>
  <si>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</si>
  <si>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</si>
  <si>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</si>
  <si>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</si>
  <si>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</si>
  <si>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</si>
  <si>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</si>
  <si>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</si>
  <si>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</si>
  <si>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</si>
  <si>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</si>
  <si>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</si>
  <si>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</si>
  <si>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</si>
  <si>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</si>
  <si>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</si>
  <si>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</si>
  <si>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</si>
  <si>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</si>
  <si>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</si>
  <si>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</si>
  <si>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</si>
  <si>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</si>
  <si>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</si>
  <si>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</si>
  <si>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</si>
  <si>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</si>
  <si>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</si>
  <si>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</si>
  <si>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</si>
  <si>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</si>
  <si>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</si>
  <si>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</si>
  <si>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</si>
  <si>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</si>
  <si>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</si>
  <si>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</si>
  <si>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</si>
  <si>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</si>
  <si>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</si>
  <si>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</si>
  <si>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</si>
  <si>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</si>
  <si>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</si>
  <si>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</si>
  <si>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</si>
  <si>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</si>
  <si>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</si>
  <si>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</si>
  <si>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</si>
  <si>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</si>
  <si>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</si>
  <si>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</si>
  <si>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</si>
  <si>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</si>
  <si>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</si>
  <si>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</si>
  <si>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</si>
  <si>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</si>
  <si>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</si>
  <si>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</si>
  <si>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</si>
  <si>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</si>
  <si>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</si>
  <si>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</si>
  <si>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</si>
  <si>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</si>
  <si>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</si>
  <si>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</si>
  <si>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</si>
  <si>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</si>
  <si>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</si>
  <si>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</si>
  <si>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</si>
  <si>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</si>
  <si>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</si>
  <si>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</si>
  <si>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</si>
  <si>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</si>
  <si>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</si>
  <si>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</si>
  <si>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</si>
  <si>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</si>
  <si>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</si>
  <si>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</si>
  <si>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</si>
  <si>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</si>
  <si>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</si>
  <si>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</si>
  <si>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</si>
  <si>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</si>
  <si>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</si>
  <si>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</si>
  <si>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</si>
  <si>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</si>
  <si>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</si>
  <si>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</si>
  <si>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</si>
  <si>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</si>
  <si>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</si>
  <si>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</si>
  <si>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</si>
  <si>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</si>
  <si>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</si>
  <si>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</si>
  <si>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</si>
  <si>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</si>
  <si>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</si>
  <si>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</si>
  <si>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</si>
  <si>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</si>
  <si>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</si>
  <si>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</si>
  <si>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</si>
  <si>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</si>
  <si>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</si>
  <si>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</si>
  <si>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</si>
  <si>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</si>
  <si>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</si>
  <si>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</si>
  <si>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</si>
  <si>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</si>
  <si>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</si>
  <si>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</si>
  <si>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</si>
  <si>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</si>
  <si>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</si>
  <si>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</si>
  <si>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</si>
  <si>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</si>
  <si>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</si>
  <si>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</si>
  <si>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</si>
  <si>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</si>
  <si>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</si>
  <si>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</si>
  <si>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</si>
  <si>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</si>
  <si>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</si>
  <si>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</si>
  <si>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</si>
  <si>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</si>
  <si>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</si>
  <si>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</si>
  <si>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</si>
  <si>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</si>
  <si>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</si>
  <si>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</si>
  <si>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</si>
  <si>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</si>
  <si>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</si>
  <si>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</si>
  <si>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</si>
  <si>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</si>
  <si>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</si>
  <si>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</si>
  <si>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</si>
  <si>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</si>
  <si>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</si>
  <si>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</si>
  <si>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</si>
  <si>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</si>
  <si>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</si>
  <si>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</si>
  <si>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</si>
  <si>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</si>
  <si>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</si>
  <si>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</si>
  <si>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</si>
  <si>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</si>
  <si>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</si>
  <si>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</si>
  <si>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</si>
  <si>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</si>
  <si>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</si>
  <si>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</si>
  <si>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</si>
  <si>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</si>
  <si>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</si>
  <si>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</si>
  <si>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</si>
  <si>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</si>
  <si>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</si>
  <si>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</si>
  <si>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</si>
  <si>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</si>
  <si>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</si>
  <si>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</si>
  <si>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</si>
  <si>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</si>
  <si>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</si>
  <si>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</si>
  <si>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</si>
  <si>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</si>
  <si>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</si>
  <si>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</si>
  <si>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</si>
  <si>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</si>
  <si>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</si>
  <si>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</si>
  <si>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</si>
  <si>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</si>
  <si>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</si>
  <si>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</si>
  <si>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</si>
  <si>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</si>
  <si>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</si>
  <si>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</si>
  <si>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</si>
  <si>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</si>
  <si>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</si>
  <si>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</si>
  <si>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</si>
  <si>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</si>
  <si>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</si>
  <si>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</si>
  <si>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</si>
  <si>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</si>
  <si>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</si>
  <si>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</si>
  <si>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</si>
  <si>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</si>
  <si>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</si>
  <si>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</si>
  <si>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</si>
  <si>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</si>
  <si>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</si>
  <si>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</si>
  <si>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</si>
  <si>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</si>
  <si>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</si>
  <si>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</si>
  <si>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</si>
  <si>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</si>
  <si>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</si>
  <si>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</si>
  <si>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</si>
  <si>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</si>
  <si>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</si>
  <si>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</si>
  <si>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</si>
  <si>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</si>
  <si>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</si>
  <si>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</si>
  <si>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</si>
  <si>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</si>
  <si>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</si>
  <si>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</si>
  <si>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</si>
  <si>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</si>
  <si>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</si>
  <si>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</si>
  <si>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</si>
  <si>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</si>
  <si>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</si>
  <si>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</si>
  <si>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</si>
  <si>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</si>
  <si>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</si>
  <si>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</si>
  <si>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</si>
  <si>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</si>
  <si>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</si>
  <si>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</si>
  <si>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</si>
  <si>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</si>
  <si>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</si>
  <si>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</si>
  <si>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</si>
  <si>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</si>
  <si>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</si>
  <si>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</si>
  <si>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</si>
  <si>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</si>
  <si>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</si>
  <si>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</si>
  <si>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</si>
  <si>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</si>
  <si>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</si>
  <si>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</si>
  <si>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</si>
  <si>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</si>
  <si>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</si>
  <si>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</si>
  <si>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</si>
  <si>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</si>
  <si>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</si>
  <si>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</si>
  <si>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</si>
  <si>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</si>
  <si>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</si>
  <si>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</si>
  <si>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</si>
  <si>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</si>
  <si>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</si>
  <si>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</si>
  <si>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</si>
  <si>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</si>
  <si>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</si>
  <si>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</si>
  <si>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</si>
  <si>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</si>
  <si>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</si>
  <si>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</si>
  <si>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</si>
  <si>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</si>
  <si>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</si>
  <si>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</si>
  <si>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</si>
  <si>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</si>
  <si>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</si>
  <si>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</si>
  <si>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</si>
  <si>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</si>
  <si>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</si>
  <si>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</si>
  <si>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</si>
  <si>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</si>
  <si>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</si>
  <si>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</si>
  <si>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</si>
  <si>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</si>
  <si>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</si>
  <si>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</si>
  <si>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</si>
  <si>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</si>
  <si>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</si>
  <si>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</si>
  <si>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</si>
  <si>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</si>
  <si>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</si>
  <si>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</si>
  <si>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</si>
  <si>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</si>
  <si>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</si>
  <si>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</si>
  <si>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</si>
  <si>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</si>
  <si>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</si>
  <si>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</si>
  <si>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</si>
  <si>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</si>
  <si>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</si>
  <si>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</si>
  <si>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</si>
  <si>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</si>
  <si>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</si>
  <si>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</si>
  <si>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</si>
  <si>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</si>
  <si>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</si>
  <si>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</si>
  <si>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</si>
  <si>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</si>
  <si>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</si>
  <si>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</si>
  <si>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</si>
  <si>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</si>
  <si>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</si>
  <si>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</si>
  <si>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</si>
  <si>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</si>
  <si>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</si>
  <si>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</si>
  <si>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</si>
  <si>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</si>
  <si>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</si>
  <si>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</si>
  <si>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</si>
  <si>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</si>
  <si>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</si>
  <si>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</si>
  <si>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</si>
  <si>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</si>
  <si>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</si>
  <si>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</si>
  <si>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</si>
  <si>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</si>
  <si>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</si>
  <si>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</si>
  <si>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</si>
  <si>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</si>
  <si>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</si>
  <si>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</si>
  <si>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</si>
  <si>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</si>
  <si>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</si>
  <si>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</si>
  <si>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</si>
  <si>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</si>
  <si>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</si>
  <si>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</si>
  <si>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</si>
  <si>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</si>
  <si>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</si>
  <si>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</si>
  <si>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</si>
  <si>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</si>
  <si>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</si>
  <si>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</si>
  <si>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</si>
  <si>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</si>
  <si>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</si>
  <si>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</si>
  <si>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</si>
  <si>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</si>
  <si>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</si>
  <si>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</si>
  <si>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</si>
  <si>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</si>
  <si>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</si>
  <si>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</si>
  <si>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</si>
  <si>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</si>
  <si>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</si>
  <si>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</si>
  <si>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</si>
  <si>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</si>
  <si>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</si>
  <si>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</si>
  <si>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</si>
  <si>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</si>
  <si>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</si>
  <si>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</si>
  <si>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</si>
  <si>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</si>
  <si>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</si>
  <si>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</si>
  <si>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</si>
  <si>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</si>
  <si>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</si>
  <si>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</si>
  <si>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</si>
  <si>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</si>
  <si>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</si>
  <si>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</si>
  <si>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</si>
  <si>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</si>
  <si>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</si>
  <si>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</si>
  <si>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</si>
  <si>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</si>
  <si>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</si>
  <si>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</si>
  <si>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</si>
  <si>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</si>
  <si>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</si>
  <si>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</si>
  <si>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</si>
  <si>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</si>
  <si>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</si>
  <si>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</si>
  <si>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</si>
  <si>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</si>
  <si>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</si>
  <si>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</si>
  <si>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</si>
  <si>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</si>
  <si>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</si>
  <si>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</si>
  <si>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</si>
  <si>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</si>
  <si>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</si>
  <si>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</si>
  <si>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</si>
  <si>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</si>
  <si>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</si>
  <si>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</si>
  <si>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</si>
  <si>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</si>
  <si>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</si>
  <si>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</si>
  <si>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</si>
  <si>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</si>
  <si>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</si>
  <si>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</si>
  <si>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</si>
  <si>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</si>
  <si>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</si>
  <si>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</si>
  <si>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</si>
  <si>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</si>
  <si>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</si>
  <si>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</si>
  <si>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</si>
  <si>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</si>
  <si>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</si>
  <si>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</si>
  <si>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</si>
  <si>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</si>
  <si>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</si>
  <si>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</si>
  <si>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</si>
  <si>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</si>
  <si>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</si>
  <si>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</si>
  <si>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</si>
  <si>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</si>
  <si>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</si>
  <si>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</si>
  <si>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</si>
  <si>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</si>
  <si>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</si>
  <si>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</si>
  <si>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</si>
  <si>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</si>
  <si>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</si>
  <si>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</si>
  <si>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</si>
  <si>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</si>
  <si>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</si>
  <si>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</si>
  <si>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</si>
  <si>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</si>
  <si>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</si>
  <si>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</si>
  <si>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</si>
  <si>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</si>
  <si>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</si>
  <si>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</si>
  <si>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</si>
  <si>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</si>
  <si>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</si>
  <si>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</si>
  <si>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</si>
  <si>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</si>
  <si>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</si>
  <si>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</si>
  <si>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</si>
  <si>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</si>
  <si>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</si>
  <si>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</si>
  <si>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</si>
  <si>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</si>
  <si>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</si>
  <si>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</si>
  <si>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</si>
  <si>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</si>
  <si>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</si>
  <si>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</si>
  <si>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</si>
  <si>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</si>
  <si>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</si>
  <si>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</si>
  <si>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</si>
  <si>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</si>
  <si>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</si>
  <si>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</si>
  <si>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</si>
  <si>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</si>
  <si>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</si>
  <si>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</si>
  <si>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</si>
  <si>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</si>
  <si>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</si>
  <si>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</si>
  <si>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</si>
  <si>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</si>
  <si>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</si>
  <si>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</si>
  <si>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</si>
  <si>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</si>
  <si>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</si>
  <si>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</si>
  <si>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</si>
  <si>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</si>
  <si>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</si>
  <si>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</si>
  <si>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</si>
  <si>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</si>
  <si>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</si>
  <si>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</si>
  <si>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</si>
  <si>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</si>
  <si>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</si>
  <si>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</si>
  <si>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</si>
  <si>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</si>
  <si>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</si>
  <si>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</si>
  <si>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</si>
  <si>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</si>
  <si>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</si>
  <si>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</si>
  <si>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</si>
  <si>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</si>
  <si>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</si>
  <si>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</si>
  <si>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</si>
  <si>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</si>
  <si>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</si>
  <si>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</si>
  <si>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</si>
  <si>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</si>
  <si>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</si>
  <si>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</si>
  <si>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</si>
  <si>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</si>
  <si>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</si>
  <si>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</si>
  <si>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</si>
  <si>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</si>
  <si>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</si>
  <si>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</si>
  <si>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</si>
  <si>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</si>
  <si>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</si>
  <si>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</si>
  <si>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</si>
  <si>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</si>
  <si>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</si>
  <si>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</si>
  <si>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</si>
  <si>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</si>
  <si>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</si>
  <si>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</si>
  <si>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</si>
  <si>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</si>
  <si>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</si>
  <si>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</si>
  <si>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</si>
  <si>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</si>
  <si>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</si>
  <si>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</si>
  <si>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</si>
  <si>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</si>
  <si>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</si>
  <si>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</si>
  <si>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</si>
  <si>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</si>
  <si>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</si>
  <si>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</si>
  <si>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</si>
  <si>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</si>
  <si>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</si>
  <si>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</si>
  <si>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</si>
  <si>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</si>
  <si>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</si>
  <si>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</si>
  <si>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</si>
  <si>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</si>
  <si>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</si>
  <si>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</si>
  <si>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</si>
  <si>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</si>
  <si>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</si>
  <si>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</si>
  <si>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</si>
  <si>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</si>
  <si>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</si>
  <si>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</si>
  <si>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</si>
  <si>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</si>
  <si>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</si>
  <si>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</si>
  <si>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</si>
  <si>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</si>
  <si>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</si>
  <si>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</si>
  <si>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</si>
  <si>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</si>
  <si>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</si>
  <si>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</si>
  <si>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</si>
  <si>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</si>
  <si>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</si>
  <si>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</si>
  <si>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</si>
  <si>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</si>
  <si>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</si>
  <si>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</si>
  <si>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</si>
  <si>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</si>
  <si>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</si>
  <si>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</si>
  <si>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</si>
  <si>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</si>
  <si>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</si>
  <si>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</si>
  <si>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</si>
  <si>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</si>
  <si>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</si>
  <si>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</si>
  <si>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</si>
  <si>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</si>
  <si>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</si>
  <si>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</si>
  <si>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</si>
  <si>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</si>
  <si>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</si>
  <si>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</si>
  <si>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</si>
  <si>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</si>
  <si>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</si>
  <si>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</si>
  <si>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</si>
  <si>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</si>
  <si>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</si>
  <si>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</si>
  <si>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</si>
  <si>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</si>
  <si>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</si>
  <si>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</si>
  <si>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</si>
  <si>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</si>
  <si>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</si>
  <si>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</si>
  <si>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</si>
  <si>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</si>
  <si>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</si>
  <si>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</si>
  <si>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</si>
  <si>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</si>
  <si>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</si>
  <si>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</si>
  <si>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</si>
  <si>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</si>
  <si>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</si>
  <si>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</si>
  <si>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</si>
  <si>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</si>
  <si>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</si>
  <si>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</si>
  <si>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</si>
  <si>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</si>
  <si>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</si>
  <si>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</si>
  <si>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</si>
  <si>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</si>
  <si>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</si>
  <si>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</si>
  <si>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</si>
  <si>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</si>
  <si>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</si>
  <si>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</si>
  <si>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</si>
  <si>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</si>
  <si>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</si>
  <si>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</si>
  <si>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</si>
  <si>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</si>
  <si>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</si>
  <si>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</si>
  <si>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</si>
  <si>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</si>
  <si>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</si>
  <si>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</si>
  <si>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</si>
  <si>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</si>
  <si>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</si>
  <si>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</si>
  <si>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</si>
  <si>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</si>
  <si>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</si>
  <si>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</si>
  <si>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</si>
  <si>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</si>
  <si>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</si>
  <si>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</si>
  <si>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</si>
  <si>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</si>
  <si>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</si>
  <si>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</si>
  <si>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</si>
  <si>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</si>
  <si>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</si>
  <si>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</si>
  <si>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</si>
  <si>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</si>
  <si>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</si>
  <si>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</si>
  <si>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</si>
  <si>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</si>
  <si>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</si>
  <si>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</si>
  <si>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</si>
  <si>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</si>
  <si>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</si>
  <si>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</si>
  <si>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</si>
  <si>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</si>
  <si>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</si>
  <si>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</si>
  <si>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</si>
  <si>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</si>
  <si>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</si>
  <si>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</si>
  <si>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</si>
  <si>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</si>
  <si>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</si>
  <si>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</si>
  <si>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</si>
  <si>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</si>
  <si>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</si>
  <si>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</si>
  <si>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</si>
  <si>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</si>
  <si>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</si>
  <si>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</si>
  <si>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</si>
  <si>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</si>
  <si>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</si>
  <si>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</si>
  <si>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</si>
  <si>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</si>
  <si>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</si>
  <si>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</si>
  <si>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</si>
  <si>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</si>
  <si>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</si>
  <si>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</si>
  <si>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</si>
  <si>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</si>
  <si>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</si>
  <si>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</si>
  <si>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</si>
  <si>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</si>
  <si>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</si>
  <si>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</si>
  <si>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</si>
  <si>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</si>
  <si>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</si>
  <si>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</si>
  <si>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</si>
  <si>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</si>
  <si>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</si>
  <si>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</si>
  <si>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</si>
  <si>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</si>
  <si>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</si>
  <si>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</si>
  <si>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</si>
  <si>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</si>
  <si>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</si>
  <si>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</si>
  <si>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</si>
  <si>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</si>
  <si>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</si>
  <si>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</si>
  <si>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</si>
  <si>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</si>
  <si>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</si>
  <si>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</si>
  <si>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</si>
  <si>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</si>
  <si>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</si>
  <si>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</si>
  <si>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</si>
  <si>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</si>
  <si>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</si>
  <si>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</si>
  <si>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</si>
  <si>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</si>
  <si>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</si>
  <si>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</si>
  <si>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</si>
  <si>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</si>
  <si>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</si>
  <si>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</si>
  <si>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</si>
  <si>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</si>
  <si>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</si>
  <si>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</si>
  <si>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</si>
  <si>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</si>
  <si>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</si>
  <si>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</si>
  <si>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</si>
  <si>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</si>
  <si>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</si>
  <si>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</si>
  <si>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</si>
  <si>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</si>
  <si>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</si>
  <si>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</si>
  <si>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</si>
  <si>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</si>
  <si>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</si>
  <si>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</si>
  <si>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</si>
  <si>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</si>
  <si>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</si>
  <si>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</si>
  <si>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</si>
  <si>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</si>
  <si>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</si>
  <si>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</si>
  <si>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</si>
  <si>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</si>
  <si>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</si>
  <si>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</si>
  <si>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</si>
  <si>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</si>
  <si>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</si>
  <si>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</si>
  <si>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</si>
  <si>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</si>
  <si>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</si>
  <si>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</si>
  <si>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</si>
  <si>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</si>
  <si>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</si>
  <si>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</si>
  <si>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</si>
  <si>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</si>
  <si>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</si>
  <si>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</si>
  <si>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</si>
  <si>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</si>
  <si>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</si>
  <si>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</si>
  <si>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</si>
  <si>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</si>
  <si>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</si>
  <si>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</si>
  <si>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</si>
  <si>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</si>
  <si>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</si>
  <si>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</si>
  <si>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</si>
  <si>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</si>
  <si>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</si>
  <si>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</si>
  <si>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</si>
  <si>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</si>
  <si>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</si>
  <si>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</si>
  <si>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</si>
  <si>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</si>
  <si>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</si>
  <si>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</si>
  <si>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</si>
  <si>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</si>
  <si>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</si>
  <si>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</si>
  <si>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</si>
  <si>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</si>
  <si>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</si>
  <si>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</si>
  <si>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</si>
  <si>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</si>
  <si>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</si>
  <si>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</si>
  <si>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</si>
  <si>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</si>
  <si>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</si>
  <si>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</si>
  <si>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</si>
  <si>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</si>
  <si>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</si>
  <si>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</si>
  <si>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</si>
  <si>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</si>
  <si>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</si>
  <si>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</si>
  <si>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</si>
  <si>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</si>
  <si>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</si>
  <si>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</si>
  <si>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</si>
  <si>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</si>
  <si>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</si>
  <si>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</si>
  <si>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</si>
  <si>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</si>
  <si>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</si>
  <si>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</si>
  <si>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</si>
  <si>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</si>
  <si>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</si>
  <si>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</si>
  <si>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</si>
  <si>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</si>
  <si>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</si>
  <si>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</si>
  <si>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</si>
  <si>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</si>
  <si>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</si>
  <si>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</si>
  <si>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</si>
  <si>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</si>
  <si>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</si>
  <si>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</si>
  <si>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</si>
  <si>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</si>
  <si>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</si>
  <si>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</si>
  <si>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</si>
  <si>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</si>
  <si>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</si>
  <si>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</si>
  <si>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</si>
  <si>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</si>
  <si>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</si>
  <si>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</si>
  <si>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</si>
  <si>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</si>
  <si>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</si>
  <si>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</si>
  <si>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</si>
  <si>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</si>
  <si>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</si>
  <si>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</si>
  <si>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</si>
  <si>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</si>
  <si>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</si>
  <si>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</si>
  <si>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</si>
  <si>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</si>
  <si>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</si>
  <si>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</si>
  <si>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</si>
  <si>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</si>
  <si>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</si>
  <si>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</si>
  <si>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</si>
  <si>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</si>
  <si>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</si>
  <si>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</si>
  <si>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</si>
  <si>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</si>
  <si>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</si>
  <si>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</si>
  <si>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</si>
  <si>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</si>
  <si>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</si>
  <si>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</si>
  <si>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</si>
  <si>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</si>
  <si>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</si>
  <si>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</si>
  <si>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</si>
  <si>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</si>
  <si>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</si>
  <si>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</si>
  <si>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</si>
  <si>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</si>
  <si>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</si>
  <si>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</si>
  <si>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</si>
  <si>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</si>
  <si>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</si>
  <si>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</si>
  <si>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</si>
  <si>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</si>
  <si>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</si>
  <si>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</si>
  <si>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</si>
  <si>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</si>
  <si>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</si>
  <si>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</si>
  <si>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</si>
  <si>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</si>
  <si>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</si>
  <si>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</si>
  <si>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</si>
  <si>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</si>
  <si>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</si>
  <si>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</si>
  <si>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</si>
  <si>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</si>
  <si>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</si>
  <si>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</si>
  <si>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</si>
  <si>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</si>
  <si>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</si>
  <si>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</si>
  <si>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</si>
  <si>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</si>
  <si>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</si>
  <si>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</si>
  <si>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</si>
  <si>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</si>
  <si>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</si>
  <si>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</si>
  <si>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</si>
  <si>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</si>
  <si>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</si>
  <si>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</si>
  <si>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</si>
  <si>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</si>
  <si>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</si>
  <si>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</si>
  <si>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</si>
  <si>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</si>
  <si>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</si>
  <si>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</si>
  <si>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</si>
  <si>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</si>
  <si>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</si>
  <si>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</si>
  <si>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</si>
  <si>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</si>
  <si>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</si>
  <si>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</si>
  <si>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</si>
  <si>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</si>
  <si>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</si>
  <si>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</si>
  <si>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</si>
  <si>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</si>
  <si>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</si>
  <si>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</si>
  <si>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</si>
  <si>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</si>
  <si>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</si>
  <si>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</si>
  <si>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</si>
  <si>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</si>
  <si>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</si>
  <si>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</si>
  <si>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</si>
  <si>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</si>
  <si>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</si>
  <si>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</si>
  <si>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</si>
  <si>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</si>
  <si>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</si>
  <si>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</si>
  <si>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</si>
  <si>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</si>
  <si>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</si>
  <si>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</si>
  <si>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</si>
  <si>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</si>
  <si>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</si>
  <si>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</si>
  <si>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</si>
  <si>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</si>
  <si>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</si>
  <si>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</si>
  <si>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</si>
  <si>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</si>
  <si>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</si>
  <si>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</si>
  <si>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</si>
  <si>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</si>
  <si>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</si>
  <si>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</si>
  <si>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</si>
  <si>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</si>
  <si>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</si>
  <si>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</si>
  <si>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</si>
  <si>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</si>
  <si>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</si>
  <si>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</si>
  <si>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</si>
  <si>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</si>
  <si>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</si>
  <si>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</si>
  <si>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</si>
  <si>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</si>
  <si>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</si>
  <si>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</si>
  <si>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</si>
  <si>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</si>
  <si>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</si>
  <si>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</si>
  <si>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</si>
  <si>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</si>
  <si>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</si>
  <si>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</si>
  <si>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</si>
  <si>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</si>
  <si>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</si>
  <si>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</si>
  <si>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</si>
  <si>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</si>
  <si>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</si>
  <si>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</si>
  <si>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</si>
  <si>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</si>
  <si>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</si>
  <si>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</si>
  <si>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</si>
  <si>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</si>
  <si>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</si>
  <si>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</si>
  <si>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</si>
  <si>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</si>
  <si>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</si>
  <si>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</si>
  <si>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</si>
  <si>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</si>
  <si>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</si>
  <si>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</si>
  <si>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</si>
  <si>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</si>
  <si>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</si>
  <si>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</si>
  <si>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</si>
  <si>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</si>
  <si>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</si>
  <si>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</si>
  <si>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</si>
  <si>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</si>
  <si>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</si>
  <si>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</si>
  <si>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</si>
  <si>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</si>
  <si>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</si>
  <si>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</si>
  <si>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</si>
  <si>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</si>
  <si>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</si>
  <si>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</si>
  <si>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</si>
  <si>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</si>
  <si>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</si>
  <si>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</si>
  <si>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</si>
  <si>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</si>
  <si>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</si>
  <si>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</si>
  <si>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</si>
  <si>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</si>
  <si>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</si>
  <si>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</si>
  <si>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</si>
  <si>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</si>
  <si>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</si>
  <si>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</si>
  <si>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</si>
  <si>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</si>
  <si>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</si>
  <si>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</si>
  <si>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</si>
  <si>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</si>
  <si>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</si>
  <si>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</si>
  <si>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</si>
  <si>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</si>
  <si>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</si>
  <si>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</si>
  <si>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</si>
  <si>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</si>
  <si>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</si>
  <si>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</si>
  <si>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</si>
  <si>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</si>
  <si>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</si>
  <si>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</si>
  <si>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</si>
  <si>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</si>
  <si>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</si>
  <si>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</si>
  <si>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</si>
  <si>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</si>
  <si>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</si>
  <si>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</si>
  <si>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</si>
  <si>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</si>
  <si>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</si>
  <si>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</si>
  <si>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</si>
  <si>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</si>
  <si>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</si>
  <si>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</si>
  <si>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</si>
  <si>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</si>
  <si>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</si>
  <si>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</si>
  <si>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</si>
  <si>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</si>
  <si>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</si>
  <si>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</si>
  <si>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</si>
  <si>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</si>
  <si>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</si>
  <si>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</si>
  <si>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</si>
  <si>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</si>
  <si>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</si>
  <si>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</si>
  <si>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</si>
  <si>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</si>
  <si>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</si>
  <si>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</si>
  <si>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</si>
  <si>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</si>
  <si>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</si>
  <si>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</si>
  <si>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</si>
  <si>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</si>
  <si>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</si>
  <si>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</si>
  <si>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</si>
  <si>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</si>
  <si>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</si>
  <si>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</si>
  <si>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</si>
  <si>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</si>
  <si>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</si>
  <si>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</si>
  <si>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</si>
  <si>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</si>
  <si>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</si>
  <si>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</si>
  <si>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</si>
  <si>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</si>
  <si>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</si>
  <si>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</si>
  <si>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</si>
  <si>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</si>
  <si>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</si>
  <si>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</si>
  <si>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</si>
  <si>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</si>
  <si>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</si>
  <si>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</si>
  <si>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</si>
  <si>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</si>
  <si>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</si>
  <si>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</si>
  <si>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</si>
  <si>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</si>
  <si>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</si>
  <si>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</si>
  <si>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</si>
  <si>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</si>
  <si>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</si>
  <si>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</si>
  <si>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</si>
  <si>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</si>
  <si>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</si>
  <si>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</si>
  <si>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</si>
  <si>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</si>
  <si>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</si>
  <si>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</si>
  <si>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</si>
  <si>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</si>
  <si>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</si>
  <si>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</si>
  <si>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</si>
  <si>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</si>
  <si>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</si>
  <si>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</si>
  <si>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</si>
  <si>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</si>
  <si>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</si>
  <si>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</si>
  <si>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</si>
  <si>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</si>
  <si>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</si>
  <si>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</si>
  <si>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</si>
  <si>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</si>
  <si>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</si>
  <si>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</si>
  <si>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</si>
  <si>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</si>
  <si>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</si>
  <si>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</si>
  <si>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</si>
  <si>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</si>
  <si>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</si>
  <si>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</si>
  <si>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</si>
  <si>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</si>
  <si>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</si>
  <si>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</si>
  <si>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</si>
  <si>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</si>
  <si>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</si>
  <si>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</si>
  <si>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</si>
  <si>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</si>
  <si>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</si>
  <si>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</si>
  <si>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</si>
  <si>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</si>
  <si>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</si>
  <si>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</si>
  <si>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</si>
  <si>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</si>
  <si>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</si>
  <si>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</si>
  <si>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</si>
  <si>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</si>
  <si>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</si>
  <si>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</si>
  <si>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</si>
  <si>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</si>
  <si>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</si>
  <si>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</si>
  <si>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</si>
  <si>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</si>
  <si>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</si>
  <si>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</si>
  <si>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</si>
  <si>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</si>
  <si>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</si>
  <si>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</si>
  <si>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</si>
  <si>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</si>
  <si>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</si>
  <si>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</si>
  <si>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</si>
  <si>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</si>
  <si>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</si>
  <si>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</si>
  <si>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</si>
  <si>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</si>
  <si>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</si>
  <si>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</si>
  <si>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</si>
  <si>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</si>
  <si>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</si>
  <si>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</si>
  <si>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</si>
  <si>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</si>
  <si>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</si>
  <si>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</si>
  <si>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</si>
  <si>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</si>
  <si>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</si>
  <si>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</si>
  <si>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</si>
  <si>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</si>
  <si>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</si>
  <si>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</si>
  <si>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</si>
  <si>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</si>
  <si>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</si>
  <si>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</si>
  <si>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</si>
  <si>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</si>
  <si>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</si>
  <si>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</si>
  <si>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</si>
  <si>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</si>
  <si>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</si>
  <si>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</si>
  <si>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</si>
  <si>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</si>
  <si>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</si>
  <si>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</si>
  <si>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</si>
  <si>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</si>
  <si>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</si>
  <si>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</si>
  <si>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</si>
  <si>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</si>
  <si>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</si>
  <si>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</si>
  <si>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</si>
  <si>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</si>
  <si>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</si>
  <si>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</si>
  <si>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</si>
  <si>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</si>
  <si>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</si>
  <si>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</si>
  <si>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</si>
  <si>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</si>
  <si>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</si>
  <si>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</si>
  <si>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</si>
  <si>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</si>
  <si>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</si>
  <si>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</si>
  <si>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</si>
  <si>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</si>
  <si>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</si>
  <si>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</si>
  <si>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</si>
  <si>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</si>
  <si>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</si>
  <si>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</si>
  <si>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</si>
  <si>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</si>
  <si>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</si>
  <si>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</si>
  <si>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</si>
  <si>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</si>
  <si>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</si>
  <si>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</si>
  <si>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</si>
  <si>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</si>
  <si>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</si>
  <si>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</si>
  <si>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</si>
  <si>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</si>
  <si>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</si>
  <si>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</si>
  <si>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</si>
  <si>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</si>
  <si>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</si>
  <si>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</si>
  <si>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</si>
  <si>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</si>
  <si>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</si>
  <si>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</si>
  <si>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</si>
  <si>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</si>
  <si>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</si>
  <si>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</si>
  <si>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</si>
  <si>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</si>
  <si>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</si>
  <si>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</si>
  <si>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</si>
  <si>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</si>
  <si>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</si>
  <si>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</si>
  <si>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</si>
  <si>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</si>
  <si>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</si>
  <si>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</si>
  <si>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</si>
  <si>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</si>
  <si>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</si>
  <si>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</si>
  <si>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</si>
  <si>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</si>
  <si>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</si>
  <si>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</si>
  <si>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</si>
  <si>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</si>
  <si>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</si>
  <si>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</si>
  <si>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</si>
  <si>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</si>
  <si>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</si>
  <si>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</si>
  <si>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</si>
  <si>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</si>
  <si>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</si>
  <si>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</si>
  <si>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</si>
  <si>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</si>
  <si>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</si>
  <si>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</si>
  <si>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</si>
  <si>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</si>
  <si>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</si>
  <si>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</si>
  <si>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</si>
  <si>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</si>
  <si>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</si>
  <si>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</si>
  <si>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</si>
  <si>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</si>
  <si>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</si>
  <si>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</si>
  <si>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</si>
  <si>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</si>
  <si>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</si>
  <si>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</si>
  <si>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</si>
  <si>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</si>
  <si>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</si>
  <si>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</si>
  <si>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</si>
  <si>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</si>
  <si>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</si>
  <si>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</si>
  <si>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</si>
  <si>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</si>
  <si>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</si>
  <si>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</si>
  <si>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</si>
  <si>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</si>
  <si>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</si>
  <si>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</si>
  <si>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</si>
  <si>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</si>
  <si>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</si>
  <si>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</si>
  <si>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</si>
  <si>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</si>
  <si>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</si>
  <si>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</si>
  <si>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</si>
  <si>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</si>
  <si>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</si>
  <si>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</si>
  <si>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</si>
  <si>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</si>
  <si>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</si>
  <si>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</si>
  <si>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</si>
  <si>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</si>
  <si>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</si>
  <si>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</si>
  <si>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</si>
  <si>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</si>
  <si>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</si>
  <si>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</si>
  <si>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</si>
  <si>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</si>
  <si>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</si>
  <si>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</si>
  <si>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</si>
  <si>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</si>
  <si>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</si>
  <si>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</si>
  <si>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</si>
  <si>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</si>
  <si>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</si>
  <si>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</si>
  <si>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</si>
  <si>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</si>
  <si>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</si>
  <si>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</si>
  <si>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</si>
  <si>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</si>
  <si>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</si>
  <si>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</si>
  <si>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</si>
  <si>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</si>
  <si>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</si>
  <si>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</si>
  <si>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</si>
  <si>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</si>
  <si>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</si>
  <si>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</si>
  <si>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</si>
  <si>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</si>
  <si>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</si>
  <si>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</si>
  <si>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</si>
  <si>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</si>
  <si>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</si>
  <si>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</si>
  <si>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</si>
  <si>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</si>
  <si>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</si>
  <si>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</si>
  <si>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</si>
  <si>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</si>
  <si>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</si>
  <si>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</si>
  <si>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</si>
  <si>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</si>
  <si>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</si>
  <si>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</si>
  <si>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</si>
  <si>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</si>
  <si>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</si>
  <si>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</si>
  <si>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</si>
  <si>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</si>
  <si>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</si>
  <si>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</si>
  <si>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</si>
  <si>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</si>
  <si>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</si>
  <si>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</si>
  <si>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</si>
  <si>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</si>
  <si>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</si>
  <si>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</si>
  <si>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</si>
  <si>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</si>
  <si>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</si>
  <si>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</si>
  <si>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</si>
  <si>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</si>
  <si>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</si>
  <si>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</si>
  <si>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</si>
  <si>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</si>
  <si>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</si>
  <si>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</si>
  <si>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</si>
  <si>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</si>
  <si>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</si>
  <si>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</si>
  <si>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</si>
  <si>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</si>
  <si>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</si>
  <si>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</si>
  <si>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</si>
  <si>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</si>
  <si>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</si>
  <si>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</si>
  <si>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</si>
  <si>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</si>
  <si>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</si>
  <si>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</si>
  <si>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</si>
  <si>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</si>
  <si>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</si>
  <si>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</si>
  <si>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</si>
  <si>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</si>
  <si>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</si>
  <si>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</si>
  <si>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</si>
  <si>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</si>
  <si>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</si>
  <si>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</si>
  <si>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</si>
  <si>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</si>
  <si>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</si>
  <si>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</si>
  <si>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</si>
  <si>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</si>
  <si>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</si>
  <si>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</si>
  <si>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</si>
  <si>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</si>
  <si>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</si>
  <si>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</si>
  <si>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</si>
  <si>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</si>
  <si>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</si>
  <si>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</si>
  <si>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</si>
  <si>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</si>
  <si>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</si>
  <si>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</si>
  <si>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</si>
  <si>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</si>
  <si>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</si>
  <si>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</si>
  <si>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</si>
  <si>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</si>
  <si>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</si>
  <si>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</si>
  <si>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</si>
  <si>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</si>
  <si>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</si>
  <si>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</si>
  <si>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</si>
  <si>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</si>
  <si>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</si>
  <si>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</si>
  <si>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</si>
  <si>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</si>
  <si>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</si>
  <si>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</si>
  <si>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</si>
  <si>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</si>
  <si>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</si>
  <si>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</si>
  <si>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</si>
  <si>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</si>
  <si>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</si>
  <si>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</si>
  <si>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</si>
  <si>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</si>
  <si>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</si>
  <si>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</si>
  <si>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</si>
  <si>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</si>
  <si>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</si>
  <si>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</si>
  <si>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</si>
  <si>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</si>
  <si>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</si>
  <si>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</si>
  <si>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</si>
  <si>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</si>
  <si>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</si>
  <si>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</si>
  <si>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</si>
  <si>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</si>
  <si>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</si>
  <si>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</si>
  <si>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</si>
  <si>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</si>
  <si>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</si>
  <si>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</si>
  <si>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</si>
  <si>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</si>
  <si>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</si>
  <si>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</si>
  <si>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</si>
  <si>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</si>
  <si>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</si>
  <si>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</si>
  <si>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</si>
  <si>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</si>
  <si>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</si>
  <si>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</si>
  <si>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</si>
  <si>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</si>
  <si>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</si>
  <si>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</si>
  <si>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</si>
  <si>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</si>
  <si>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</si>
  <si>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</si>
  <si>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</si>
  <si>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</si>
  <si>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</si>
  <si>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</si>
  <si>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</si>
  <si>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</si>
  <si>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</si>
  <si>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</si>
  <si>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</si>
  <si>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</si>
  <si>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</si>
  <si>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</si>
  <si>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</si>
  <si>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</si>
  <si>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</si>
  <si>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</si>
  <si>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</si>
  <si>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</si>
  <si>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</si>
  <si>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</si>
  <si>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</si>
  <si>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</si>
  <si>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</si>
  <si>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</si>
  <si>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</si>
  <si>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</si>
  <si>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</si>
  <si>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</si>
  <si>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</si>
  <si>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</si>
  <si>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</si>
  <si>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</si>
  <si>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</si>
  <si>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</si>
  <si>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</si>
  <si>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</si>
  <si>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</si>
  <si>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</si>
  <si>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</si>
  <si>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</si>
  <si>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</si>
  <si>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</si>
  <si>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</si>
  <si>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</si>
  <si>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</si>
  <si>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</si>
  <si>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</si>
  <si>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</si>
  <si>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</si>
  <si>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</si>
  <si>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</si>
  <si>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</si>
  <si>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</si>
  <si>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</si>
  <si>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</si>
  <si>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</si>
  <si>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</si>
  <si>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</si>
  <si>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</si>
  <si>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</si>
  <si>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</si>
  <si>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</si>
  <si>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</si>
  <si>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</si>
  <si>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</si>
  <si>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</si>
  <si>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</si>
  <si>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</si>
  <si>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</si>
  <si>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</si>
  <si>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</si>
  <si>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</si>
  <si>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</si>
  <si>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</si>
  <si>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</si>
  <si>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</si>
  <si>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</si>
  <si>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</si>
  <si>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</si>
  <si>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</si>
  <si>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</si>
  <si>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</si>
  <si>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</si>
  <si>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</si>
  <si>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</si>
  <si>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</si>
  <si>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</si>
  <si>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</si>
  <si>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</si>
  <si>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</si>
  <si>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</si>
  <si>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</si>
  <si>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</si>
  <si>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</si>
  <si>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</si>
  <si>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</si>
  <si>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</si>
  <si>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</si>
  <si>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</si>
  <si>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</si>
  <si>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</si>
  <si>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</si>
  <si>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</si>
  <si>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</si>
  <si>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</si>
  <si>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</si>
  <si>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</si>
  <si>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</si>
  <si>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</si>
  <si>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</si>
  <si>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</si>
  <si>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</si>
  <si>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</si>
  <si>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</si>
  <si>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</si>
  <si>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</si>
  <si>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</si>
  <si>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</si>
  <si>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</si>
  <si>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</si>
  <si>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</si>
  <si>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</si>
  <si>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</si>
  <si>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</si>
  <si>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</si>
  <si>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</si>
  <si>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</si>
  <si>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</si>
  <si>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</si>
  <si>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</si>
  <si>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</si>
  <si>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</si>
  <si>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</si>
  <si>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</si>
  <si>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</si>
  <si>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</si>
  <si>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</si>
  <si>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</si>
  <si>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</si>
  <si>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</si>
  <si>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</si>
  <si>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</si>
  <si>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</si>
  <si>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</si>
  <si>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</si>
  <si>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</si>
  <si>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</si>
  <si>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</si>
  <si>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</si>
  <si>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</si>
  <si>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</si>
  <si>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</si>
  <si>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</si>
  <si>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</si>
  <si>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</si>
  <si>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</si>
  <si>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</si>
  <si>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</si>
  <si>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</si>
  <si>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</si>
  <si>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</si>
  <si>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</si>
  <si>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</si>
  <si>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</si>
  <si>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</si>
  <si>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</si>
  <si>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</si>
  <si>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</si>
  <si>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</si>
  <si>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</si>
  <si>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</si>
  <si>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</si>
  <si>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</si>
  <si>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</si>
  <si>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</si>
  <si>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</si>
  <si>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</si>
  <si>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</si>
  <si>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</si>
  <si>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</si>
  <si>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</si>
  <si>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</si>
  <si>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</si>
  <si>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</si>
  <si>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</si>
  <si>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</si>
  <si>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</si>
  <si>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</si>
  <si>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</si>
  <si>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</si>
  <si>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</si>
  <si>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</si>
  <si>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</si>
  <si>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</si>
  <si>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</si>
  <si>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</si>
  <si>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</si>
  <si>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</si>
  <si>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</si>
  <si>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</si>
  <si>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</si>
  <si>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</si>
  <si>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</si>
  <si>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</si>
  <si>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</si>
  <si>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</si>
  <si>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</si>
  <si>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</si>
  <si>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</si>
  <si>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</si>
  <si>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</si>
  <si>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</si>
  <si>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</si>
  <si>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</si>
  <si>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</si>
  <si>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</si>
  <si>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</si>
  <si>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</si>
  <si>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</si>
  <si>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</si>
  <si>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</si>
  <si>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</si>
  <si>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</si>
  <si>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</si>
  <si>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</si>
  <si>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</si>
  <si>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</si>
  <si>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</si>
  <si>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</si>
  <si>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</si>
  <si>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</si>
  <si>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</si>
  <si>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</si>
  <si>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</si>
  <si>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</si>
  <si>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</si>
  <si>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</si>
  <si>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</si>
  <si>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</si>
  <si>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</si>
  <si>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</si>
  <si>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</si>
  <si>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</si>
  <si>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</si>
  <si>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</si>
  <si>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</si>
  <si>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</si>
  <si>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</si>
  <si>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</si>
  <si>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</si>
  <si>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</si>
  <si>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</si>
  <si>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</si>
  <si>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</si>
  <si>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</si>
  <si>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</si>
  <si>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</si>
  <si>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</si>
  <si>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</si>
  <si>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</si>
  <si>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</si>
  <si>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</si>
  <si>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</si>
  <si>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</si>
  <si>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</si>
  <si>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</si>
  <si>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</si>
  <si>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</si>
  <si>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</si>
  <si>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</si>
  <si>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</si>
  <si>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</si>
  <si>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</si>
  <si>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</si>
  <si>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</si>
  <si>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</si>
  <si>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</si>
  <si>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</si>
  <si>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</si>
  <si>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</si>
  <si>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</si>
  <si>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</si>
  <si>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</si>
  <si>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</si>
  <si>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</si>
  <si>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</si>
  <si>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</si>
  <si>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</si>
  <si>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</si>
  <si>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</si>
  <si>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</si>
  <si>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</si>
  <si>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</si>
  <si>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</si>
  <si>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</si>
  <si>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</si>
  <si>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</si>
  <si>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</si>
  <si>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</si>
  <si>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</si>
  <si>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</si>
  <si>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</si>
  <si>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</si>
  <si>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</si>
  <si>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</si>
  <si>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</si>
  <si>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</si>
  <si>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</si>
  <si>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</si>
  <si>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</si>
  <si>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</si>
  <si>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</si>
  <si>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</si>
  <si>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</si>
  <si>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</si>
  <si>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</si>
  <si>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</si>
  <si>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</si>
  <si>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</si>
  <si>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</si>
  <si>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</si>
  <si>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</si>
  <si>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</si>
  <si>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</si>
  <si>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</si>
  <si>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</si>
  <si>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</si>
  <si>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</si>
  <si>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</si>
  <si>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</si>
  <si>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</si>
  <si>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</si>
  <si>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</si>
  <si>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</si>
  <si>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</si>
  <si>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</si>
  <si>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</si>
  <si>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</si>
  <si>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</si>
  <si>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</si>
  <si>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</si>
  <si>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</si>
  <si>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</si>
  <si>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</si>
  <si>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</si>
  <si>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</si>
  <si>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</si>
  <si>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</si>
  <si>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</si>
  <si>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</si>
  <si>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</si>
  <si>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</si>
  <si>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</si>
  <si>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</si>
  <si>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</si>
  <si>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</si>
  <si>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</si>
  <si>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</si>
  <si>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</si>
  <si>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</si>
  <si>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</si>
  <si>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</si>
  <si>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</si>
  <si>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</si>
  <si>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</si>
  <si>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</si>
  <si>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</si>
  <si>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</si>
  <si>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</si>
  <si>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</si>
  <si>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</si>
  <si>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</si>
  <si>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</si>
  <si>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</si>
  <si>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</si>
  <si>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</si>
  <si>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</si>
  <si>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</si>
  <si>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</si>
  <si>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</si>
  <si>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</si>
  <si>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</si>
  <si>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</si>
  <si>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</si>
  <si>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</si>
  <si>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</si>
  <si>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</si>
  <si>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</si>
  <si>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</si>
  <si>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</si>
  <si>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</si>
  <si>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</si>
  <si>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</si>
  <si>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</si>
  <si>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</si>
  <si>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</si>
  <si>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</si>
  <si>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</si>
  <si>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</si>
  <si>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</si>
  <si>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</si>
  <si>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</si>
  <si>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</si>
  <si>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</si>
  <si>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</si>
  <si>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</si>
  <si>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</si>
  <si>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</si>
  <si>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</si>
  <si>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</si>
  <si>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</si>
  <si>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</si>
  <si>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</si>
  <si>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</si>
  <si>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</si>
  <si>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</si>
  <si>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</si>
  <si>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</si>
  <si>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</si>
  <si>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</si>
  <si>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</si>
  <si>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</si>
  <si>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</si>
  <si>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</si>
  <si>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</si>
  <si>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</si>
  <si>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</si>
  <si>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</si>
  <si>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</si>
  <si>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</si>
  <si>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</si>
  <si>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</si>
  <si>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</si>
  <si>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</si>
  <si>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</si>
  <si>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</si>
  <si>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</si>
  <si>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</si>
  <si>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</si>
  <si>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</si>
  <si>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</si>
  <si>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</si>
  <si>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</si>
  <si>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</si>
  <si>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</si>
  <si>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</si>
  <si>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</si>
  <si>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</si>
  <si>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</si>
  <si>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</si>
  <si>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</si>
  <si>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</si>
  <si>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</si>
  <si>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</si>
  <si>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</si>
  <si>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</si>
  <si>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</si>
  <si>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</si>
  <si>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</si>
  <si>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</si>
  <si>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</si>
  <si>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</si>
  <si>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</si>
  <si>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</si>
  <si>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</si>
  <si>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</si>
  <si>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</si>
  <si>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</si>
  <si>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</si>
  <si>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</si>
  <si>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</si>
  <si>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</si>
  <si>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</si>
  <si>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</si>
  <si>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</si>
  <si>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</si>
  <si>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</si>
  <si>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</si>
  <si>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</si>
  <si>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</si>
  <si>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</si>
  <si>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</si>
  <si>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</si>
  <si>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</si>
  <si>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</si>
  <si>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</si>
  <si>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</si>
  <si>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</si>
  <si>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</si>
  <si>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</si>
  <si>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</si>
  <si>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</si>
  <si>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</si>
  <si>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</si>
  <si>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</si>
  <si>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</si>
  <si>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</si>
  <si>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</si>
  <si>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</si>
  <si>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</si>
  <si>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</si>
  <si>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</si>
  <si>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</si>
  <si>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</si>
  <si>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</si>
  <si>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</si>
  <si>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</si>
  <si>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</si>
  <si>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</si>
  <si>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</si>
  <si>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</si>
  <si>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</si>
  <si>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</si>
  <si>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</si>
  <si>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</si>
  <si>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</si>
  <si>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</si>
  <si>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</si>
  <si>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</si>
  <si>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</si>
  <si>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</si>
  <si>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</si>
  <si>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</si>
  <si>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</si>
  <si>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</si>
  <si>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</si>
  <si>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</si>
  <si>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</si>
  <si>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</si>
  <si>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</si>
  <si>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</si>
  <si>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</si>
  <si>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</si>
  <si>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</si>
  <si>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</si>
  <si>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</si>
  <si>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</si>
  <si>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</si>
  <si>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</si>
  <si>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</si>
  <si>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</si>
  <si>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</si>
  <si>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</si>
  <si>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</si>
  <si>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</si>
  <si>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</si>
  <si>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</si>
  <si>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</si>
  <si>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</si>
  <si>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</si>
  <si>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</si>
  <si>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</si>
  <si>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</si>
  <si>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</si>
  <si>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</si>
  <si>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</si>
  <si>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</si>
  <si>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</si>
  <si>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</si>
  <si>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</si>
  <si>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</si>
  <si>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</si>
  <si>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</si>
  <si>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</si>
  <si>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</si>
  <si>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</si>
  <si>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</si>
  <si>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</si>
  <si>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</si>
  <si>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</si>
  <si>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</si>
  <si>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</si>
  <si>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</si>
  <si>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</si>
  <si>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</si>
  <si>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</si>
  <si>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</si>
  <si>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</si>
  <si>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</si>
  <si>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</si>
  <si>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</si>
  <si>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</si>
  <si>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</si>
  <si>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</si>
  <si>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</si>
  <si>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</si>
  <si>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</si>
  <si>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</si>
  <si>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</si>
  <si>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</si>
  <si>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</si>
  <si>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</si>
  <si>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</si>
  <si>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</si>
  <si>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</si>
  <si>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</si>
  <si>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</si>
  <si>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</si>
  <si>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</si>
  <si>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</si>
  <si>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</si>
  <si>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</si>
  <si>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</si>
  <si>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</si>
  <si>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</si>
  <si>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</si>
  <si>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</si>
  <si>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</si>
  <si>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</si>
  <si>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</si>
  <si>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</si>
  <si>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</si>
  <si>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</si>
  <si>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</si>
  <si>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</si>
  <si>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</si>
  <si>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</si>
  <si>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</si>
  <si>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</si>
  <si>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</si>
  <si>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</si>
  <si>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</si>
  <si>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</si>
  <si>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</si>
  <si>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</si>
  <si>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</si>
  <si>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</si>
  <si>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</si>
  <si>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</si>
  <si>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</si>
  <si>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</si>
  <si>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</si>
  <si>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</si>
  <si>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</si>
  <si>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</si>
  <si>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</si>
  <si>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</si>
  <si>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</si>
  <si>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</si>
  <si>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</si>
  <si>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</si>
  <si>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</si>
  <si>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</si>
  <si>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</si>
  <si>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</si>
  <si>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</si>
  <si>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</si>
  <si>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</si>
  <si>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</si>
  <si>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</si>
  <si>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</si>
  <si>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</si>
  <si>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</si>
  <si>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</si>
  <si>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</si>
  <si>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</si>
  <si>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</si>
  <si>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</si>
  <si>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</si>
  <si>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</si>
  <si>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</si>
  <si>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</si>
  <si>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</si>
  <si>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</si>
  <si>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</si>
  <si>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</si>
  <si>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</si>
  <si>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</si>
  <si>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</si>
  <si>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</si>
  <si>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</si>
  <si>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</si>
  <si>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</si>
  <si>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</si>
  <si>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</si>
  <si>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</si>
  <si>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</si>
  <si>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</si>
  <si>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</si>
  <si>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</si>
  <si>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</si>
  <si>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</si>
  <si>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</si>
  <si>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</si>
  <si>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</si>
  <si>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</si>
  <si>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</si>
  <si>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</si>
  <si>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</si>
  <si>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</si>
  <si>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</si>
  <si>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</si>
  <si>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</si>
  <si>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</si>
  <si>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</si>
  <si>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</si>
  <si>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</si>
  <si>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</si>
  <si>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</si>
  <si>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</si>
  <si>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</si>
  <si>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</si>
  <si>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</si>
  <si>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</si>
  <si>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</si>
  <si>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</si>
  <si>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</si>
  <si>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</si>
  <si>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</si>
  <si>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</si>
  <si>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</si>
  <si>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</si>
  <si>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</si>
  <si>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</si>
  <si>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</si>
  <si>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</si>
  <si>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</si>
  <si>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</si>
  <si>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</si>
  <si>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</si>
  <si>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</si>
  <si>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</si>
  <si>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</si>
  <si>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</si>
  <si>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</si>
  <si>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</si>
  <si>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</si>
  <si>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</si>
  <si>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</si>
  <si>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</si>
  <si>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</si>
  <si>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</si>
  <si>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</si>
  <si>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</si>
  <si>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</si>
  <si>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</si>
  <si>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</si>
  <si>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</si>
  <si>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</si>
  <si>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</si>
  <si>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</si>
  <si>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</si>
  <si>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</si>
  <si>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</si>
  <si>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</si>
  <si>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</si>
  <si>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</si>
  <si>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</si>
  <si>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</si>
  <si>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</si>
  <si>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</si>
  <si>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</si>
  <si>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</si>
  <si>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</si>
  <si>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</si>
  <si>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</si>
  <si>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</si>
  <si>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</si>
  <si>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</si>
  <si>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</si>
  <si>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</si>
  <si>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</si>
  <si>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</si>
  <si>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</si>
  <si>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</si>
  <si>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</si>
  <si>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</si>
  <si>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</si>
  <si>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</si>
  <si>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</si>
  <si>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</si>
  <si>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</si>
  <si>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</si>
  <si>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</si>
  <si>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</si>
  <si>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</si>
  <si>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</si>
  <si>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</si>
  <si>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</si>
  <si>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</si>
  <si>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</si>
  <si>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</si>
  <si>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</si>
  <si>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</si>
  <si>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</si>
  <si>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</si>
  <si>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</si>
  <si>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</si>
  <si>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</si>
  <si>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</si>
  <si>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</si>
  <si>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</si>
  <si>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</si>
  <si>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</si>
  <si>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</si>
  <si>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</si>
  <si>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</si>
  <si>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</si>
  <si>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</si>
  <si>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</si>
  <si>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</si>
  <si>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</si>
  <si>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</si>
  <si>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</si>
  <si>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</si>
  <si>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</si>
  <si>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</si>
  <si>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</si>
  <si>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</si>
  <si>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</si>
  <si>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</si>
  <si>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</si>
  <si>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</si>
  <si>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</si>
  <si>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</si>
  <si>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</si>
  <si>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</si>
  <si>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</si>
  <si>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</si>
  <si>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</si>
  <si>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</si>
  <si>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</si>
  <si>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</si>
  <si>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</si>
  <si>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</si>
  <si>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</si>
  <si>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</si>
  <si>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</si>
  <si>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</si>
  <si>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</si>
  <si>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</si>
  <si>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</si>
  <si>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</si>
  <si>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</si>
  <si>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</si>
  <si>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</si>
  <si>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</si>
  <si>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</si>
  <si>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</si>
  <si>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</si>
  <si>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</si>
  <si>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</si>
  <si>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</si>
  <si>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</si>
  <si>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</si>
  <si>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</si>
  <si>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</si>
  <si>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</si>
  <si>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</si>
  <si>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</si>
  <si>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</si>
  <si>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</si>
  <si>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</si>
  <si>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</si>
  <si>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</si>
  <si>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</si>
  <si>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</si>
  <si>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</si>
  <si>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</si>
  <si>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</si>
  <si>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</si>
  <si>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</si>
  <si>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</si>
  <si>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</si>
  <si>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</si>
  <si>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</si>
  <si>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</si>
  <si>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</si>
  <si>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</si>
  <si>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</si>
  <si>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</si>
  <si>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</si>
  <si>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</si>
  <si>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</si>
  <si>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</si>
  <si>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</si>
  <si>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</si>
  <si>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</si>
  <si>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</si>
  <si>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</si>
  <si>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</si>
  <si>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</si>
  <si>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</si>
  <si>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</si>
  <si>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</si>
  <si>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</si>
  <si>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</si>
  <si>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</si>
  <si>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</si>
  <si>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</si>
  <si>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</si>
  <si>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</si>
  <si>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</si>
  <si>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</si>
  <si>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</si>
  <si>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</si>
  <si>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</si>
  <si>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</si>
  <si>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</si>
  <si>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</si>
  <si>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</si>
  <si>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</si>
  <si>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</si>
  <si>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</si>
  <si>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</si>
  <si>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</si>
  <si>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</si>
  <si>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</si>
  <si>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</si>
  <si>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</si>
  <si>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</si>
  <si>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</si>
  <si>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</si>
  <si>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</si>
  <si>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</si>
  <si>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</si>
  <si>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</si>
  <si>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</si>
  <si>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</si>
  <si>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</si>
  <si>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</si>
  <si>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</si>
  <si>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</si>
  <si>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</si>
  <si>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</si>
  <si>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</si>
  <si>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</si>
  <si>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</si>
  <si>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</si>
  <si>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</si>
  <si>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</si>
  <si>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</si>
  <si>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</si>
  <si>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</si>
  <si>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</si>
  <si>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</si>
  <si>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</si>
  <si>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</si>
  <si>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</si>
  <si>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</si>
  <si>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</si>
  <si>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</si>
  <si>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</si>
  <si>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</si>
  <si>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</si>
  <si>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</si>
  <si>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</si>
  <si>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</si>
  <si>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</si>
  <si>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</si>
  <si>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</si>
  <si>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</si>
  <si>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</si>
  <si>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</si>
  <si>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</si>
  <si>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</si>
  <si>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</si>
  <si>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</si>
  <si>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</si>
  <si>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</si>
  <si>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</si>
  <si>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</si>
  <si>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</si>
  <si>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</si>
  <si>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</si>
  <si>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</si>
  <si>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</si>
  <si>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</si>
  <si>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</si>
  <si>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</si>
  <si>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</si>
  <si>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</si>
  <si>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</si>
  <si>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</si>
  <si>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</si>
  <si>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</si>
  <si>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</si>
  <si>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</si>
  <si>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</si>
  <si>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</si>
  <si>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</si>
  <si>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</si>
  <si>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</si>
  <si>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</si>
  <si>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</si>
  <si>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</si>
  <si>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</si>
  <si>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</si>
  <si>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</si>
  <si>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</si>
  <si>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</si>
  <si>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</si>
  <si>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</si>
  <si>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</si>
  <si>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</si>
  <si>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</si>
  <si>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</si>
  <si>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</si>
  <si>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</si>
  <si>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</si>
  <si>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</si>
  <si>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</si>
  <si>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</si>
  <si>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</si>
  <si>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</si>
  <si>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</si>
  <si>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</si>
  <si>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</si>
  <si>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</si>
  <si>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</si>
  <si>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</si>
  <si>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</si>
  <si>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</si>
  <si>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</si>
  <si>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</si>
  <si>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</si>
  <si>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</si>
  <si>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</si>
  <si>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</si>
  <si>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</si>
  <si>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</si>
  <si>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</si>
  <si>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</si>
  <si>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</si>
  <si>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</si>
  <si>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</si>
  <si>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</si>
  <si>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</si>
  <si>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</si>
  <si>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</si>
  <si>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</si>
  <si>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</si>
  <si>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</si>
  <si>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</si>
  <si>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</si>
  <si>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</si>
  <si>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</si>
  <si>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</si>
  <si>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</si>
  <si>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</si>
  <si>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</si>
  <si>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</si>
  <si>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</si>
  <si>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</si>
  <si>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</si>
  <si>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</si>
  <si>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</si>
  <si>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</si>
  <si>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</si>
  <si>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</si>
  <si>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</si>
  <si>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</si>
  <si>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</si>
  <si>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</si>
  <si>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</si>
  <si>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</si>
  <si>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</si>
  <si>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</si>
  <si>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</si>
  <si>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</si>
  <si>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</si>
  <si>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</si>
  <si>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</si>
  <si>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</si>
  <si>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</si>
  <si>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</si>
  <si>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</si>
  <si>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</si>
  <si>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</si>
  <si>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</si>
  <si>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</si>
  <si>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</si>
  <si>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</si>
  <si>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</si>
  <si>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</si>
  <si>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</si>
  <si>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</si>
  <si>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</si>
  <si>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</si>
  <si>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</si>
  <si>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</si>
  <si>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</si>
  <si>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</si>
  <si>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</si>
  <si>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</si>
  <si>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</si>
  <si>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</si>
  <si>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</si>
  <si>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</si>
  <si>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</si>
  <si>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</si>
  <si>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</si>
  <si>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</si>
  <si>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</si>
  <si>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</si>
  <si>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</si>
  <si>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</si>
  <si>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</si>
  <si>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</si>
  <si>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</si>
  <si>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</si>
  <si>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</si>
  <si>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</si>
  <si>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</si>
  <si>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</si>
  <si>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</si>
  <si>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</si>
  <si>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</si>
  <si>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</si>
  <si>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</si>
  <si>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</si>
  <si>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</si>
  <si>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</si>
  <si>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</si>
  <si>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</si>
  <si>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</si>
  <si>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</si>
  <si>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</si>
  <si>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</si>
  <si>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</si>
  <si>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</si>
  <si>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</si>
  <si>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</si>
  <si>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</si>
  <si>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</si>
  <si>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</si>
  <si>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</si>
  <si>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</si>
  <si>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</si>
  <si>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</si>
  <si>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</si>
  <si>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</si>
  <si>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</si>
  <si>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</si>
  <si>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</si>
  <si>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</si>
  <si>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</si>
  <si>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</si>
  <si>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</si>
  <si>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</si>
  <si>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</si>
  <si>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</si>
  <si>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</si>
  <si>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</si>
  <si>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</si>
  <si>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</si>
  <si>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</si>
  <si>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</si>
  <si>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</si>
  <si>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</si>
  <si>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</si>
  <si>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</si>
  <si>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</si>
  <si>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</si>
  <si>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</si>
  <si>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</si>
  <si>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</si>
  <si>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</si>
  <si>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</si>
  <si>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</si>
  <si>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</si>
  <si>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</si>
  <si>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</si>
  <si>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</si>
  <si>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</si>
  <si>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</si>
  <si>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</si>
  <si>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</si>
  <si>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</si>
  <si>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</si>
  <si>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</si>
  <si>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</si>
  <si>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</si>
  <si>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</si>
  <si>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</si>
  <si>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</si>
  <si>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</si>
  <si>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</si>
  <si>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</si>
  <si>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</si>
  <si>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</si>
  <si>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</si>
  <si>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</si>
  <si>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</si>
  <si>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</si>
  <si>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</si>
  <si>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</si>
  <si>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</si>
  <si>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</si>
  <si>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</si>
  <si>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</si>
  <si>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</si>
  <si>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</si>
  <si>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</si>
  <si>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</si>
  <si>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</si>
  <si>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</si>
  <si>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</si>
  <si>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</si>
  <si>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</si>
  <si>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</si>
  <si>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</si>
  <si>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</si>
  <si>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</si>
  <si>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</si>
  <si>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</si>
  <si>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</si>
  <si>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</si>
  <si>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</si>
  <si>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</si>
  <si>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</si>
  <si>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</si>
  <si>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</si>
  <si>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</si>
  <si>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</si>
  <si>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</si>
  <si>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</si>
  <si>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</si>
  <si>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</si>
  <si>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</si>
  <si>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</si>
  <si>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</si>
  <si>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</si>
  <si>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</si>
  <si>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</si>
  <si>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</si>
  <si>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</si>
  <si>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</si>
  <si>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</si>
  <si>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</si>
  <si>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</si>
  <si>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</si>
  <si>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</si>
  <si>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</si>
  <si>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</si>
  <si>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</si>
  <si>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</si>
  <si>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</si>
  <si>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</si>
  <si>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</si>
  <si>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</si>
  <si>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</si>
  <si>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</si>
  <si>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</si>
  <si>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</si>
  <si>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</si>
  <si>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</si>
  <si>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</si>
  <si>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</si>
  <si>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</si>
  <si>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</si>
  <si>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</si>
  <si>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</si>
  <si>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</si>
  <si>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</si>
  <si>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</si>
  <si>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</si>
  <si>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</si>
  <si>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</si>
  <si>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</si>
  <si>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</si>
  <si>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</si>
  <si>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</si>
  <si>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</si>
  <si>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</si>
  <si>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</si>
  <si>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</si>
  <si>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</si>
  <si>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</si>
  <si>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</si>
  <si>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</si>
  <si>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</si>
  <si>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</si>
  <si>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</si>
  <si>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</si>
  <si>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</si>
  <si>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</si>
  <si>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</si>
  <si>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</si>
  <si>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</si>
  <si>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</si>
  <si>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</si>
  <si>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</si>
  <si>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</si>
  <si>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</si>
  <si>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</si>
  <si>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</si>
  <si>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</si>
  <si>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</si>
  <si>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</si>
  <si>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</si>
  <si>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</si>
  <si>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</si>
  <si>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</si>
  <si>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</si>
  <si>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</si>
  <si>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</si>
  <si>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</si>
  <si>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</si>
  <si>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</si>
  <si>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</si>
  <si>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</si>
  <si>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</si>
  <si>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</si>
  <si>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</si>
  <si>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</si>
  <si>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</si>
  <si>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</si>
  <si>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</si>
  <si>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</si>
  <si>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</si>
  <si>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</si>
  <si>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</si>
  <si>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</si>
  <si>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</si>
  <si>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</si>
  <si>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</si>
  <si>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</si>
  <si>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</si>
  <si>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</si>
  <si>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</si>
  <si>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</si>
  <si>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</si>
  <si>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</si>
  <si>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</si>
  <si>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</si>
  <si>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</si>
  <si>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</si>
  <si>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</si>
  <si>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</si>
  <si>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</si>
  <si>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</si>
  <si>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</si>
  <si>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</si>
  <si>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</si>
  <si>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</si>
  <si>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</si>
  <si>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</si>
  <si>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</si>
  <si>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</si>
  <si>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</si>
  <si>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</si>
  <si>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</si>
  <si>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</si>
  <si>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</si>
  <si>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</si>
  <si>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</si>
  <si>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</si>
  <si>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</si>
  <si>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</si>
  <si>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</si>
  <si>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</si>
  <si>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</si>
  <si>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</si>
  <si>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</si>
  <si>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</si>
  <si>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</si>
  <si>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</si>
  <si>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</si>
  <si>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</si>
  <si>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</si>
  <si>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</si>
  <si>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</si>
  <si>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</si>
  <si>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</si>
  <si>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</si>
  <si>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</si>
  <si>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</si>
  <si>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</si>
  <si>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</si>
  <si>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</si>
  <si>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</si>
  <si>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</si>
  <si>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</si>
  <si>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</si>
  <si>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</si>
  <si>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</si>
  <si>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</si>
  <si>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</si>
  <si>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</si>
  <si>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</si>
  <si>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</si>
  <si>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</si>
  <si>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</si>
  <si>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</si>
  <si>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</si>
  <si>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</si>
  <si>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</si>
  <si>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</si>
  <si>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</si>
  <si>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</si>
  <si>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</si>
  <si>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</si>
  <si>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</si>
  <si>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</si>
  <si>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</si>
  <si>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</si>
  <si>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</si>
  <si>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</si>
  <si>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</si>
  <si>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</si>
  <si>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</si>
  <si>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</si>
  <si>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</si>
  <si>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</si>
  <si>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</si>
  <si>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</si>
  <si>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</si>
  <si>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</si>
  <si>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</si>
  <si>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</si>
  <si>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</si>
  <si>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</si>
  <si>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</si>
  <si>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</si>
  <si>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</si>
  <si>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</si>
  <si>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</si>
  <si>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</si>
  <si>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</si>
  <si>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</si>
  <si>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</si>
  <si>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</si>
  <si>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</si>
  <si>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</si>
  <si>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</si>
  <si>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</si>
  <si>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</si>
  <si>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</si>
  <si>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</si>
  <si>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</si>
  <si>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</si>
  <si>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</si>
  <si>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</si>
  <si>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</si>
  <si>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</si>
  <si>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</si>
  <si>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</si>
  <si>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</si>
  <si>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</si>
  <si>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</si>
  <si>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</si>
  <si>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</si>
  <si>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</si>
  <si>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</si>
  <si>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</si>
  <si>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</si>
  <si>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</si>
  <si>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</si>
  <si>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</si>
  <si>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</si>
  <si>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</si>
  <si>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</si>
  <si>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</si>
  <si>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</si>
  <si>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</si>
  <si>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</si>
  <si>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</si>
  <si>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</si>
  <si>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</si>
  <si>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</si>
  <si>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</si>
  <si>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</si>
  <si>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</si>
  <si>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</si>
  <si>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</si>
  <si>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</si>
  <si>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</si>
  <si>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</si>
  <si>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</si>
  <si>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</si>
  <si>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</si>
  <si>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</si>
  <si>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</si>
  <si>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</si>
  <si>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</si>
  <si>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</si>
  <si>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</si>
  <si>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</si>
  <si>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</si>
  <si>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</si>
  <si>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</si>
  <si>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</si>
  <si>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</si>
  <si>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</si>
  <si>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</si>
  <si>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</si>
  <si>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</si>
  <si>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</si>
  <si>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</si>
  <si>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</si>
  <si>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</si>
  <si>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</si>
  <si>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</si>
  <si>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</si>
  <si>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</si>
  <si>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</si>
  <si>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</si>
  <si>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</si>
  <si>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</si>
  <si>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</si>
  <si>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</si>
  <si>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</si>
  <si>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</si>
  <si>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</si>
  <si>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</si>
  <si>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</si>
  <si>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</si>
  <si>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</si>
  <si>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</si>
  <si>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</si>
  <si>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</si>
  <si>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</si>
  <si>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</si>
  <si>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</si>
  <si>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</si>
  <si>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</si>
  <si>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</si>
  <si>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</si>
  <si>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</si>
  <si>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</si>
  <si>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</si>
  <si>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</si>
  <si>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</si>
  <si>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</si>
  <si>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</si>
  <si>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</si>
  <si>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</si>
  <si>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</si>
  <si>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</si>
  <si>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</si>
  <si>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</si>
  <si>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</si>
  <si>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</si>
  <si>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</si>
  <si>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</si>
  <si>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</si>
  <si>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</si>
  <si>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</si>
  <si>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</si>
  <si>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</si>
  <si>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</si>
  <si>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</si>
  <si>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</si>
  <si>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</si>
  <si>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</si>
  <si>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</si>
  <si>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</si>
  <si>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</si>
  <si>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</si>
  <si>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</si>
  <si>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</si>
  <si>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</si>
  <si>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</si>
  <si>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</si>
  <si>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</si>
  <si>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</si>
  <si>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</si>
  <si>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</si>
  <si>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</si>
  <si>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</si>
  <si>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</si>
  <si>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</si>
  <si>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</si>
  <si>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</si>
  <si>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</si>
  <si>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</si>
  <si>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</si>
  <si>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</si>
  <si>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</si>
  <si>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</si>
  <si>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</si>
  <si>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</si>
  <si>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</si>
  <si>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</si>
  <si>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</si>
  <si>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</si>
  <si>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</si>
  <si>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</si>
  <si>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</si>
  <si>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</si>
  <si>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</si>
  <si>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</si>
  <si>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</si>
  <si>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</si>
  <si>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</si>
  <si>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</si>
  <si>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</si>
  <si>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</si>
  <si>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</si>
  <si>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</si>
  <si>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</si>
  <si>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</si>
  <si>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</si>
  <si>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</si>
  <si>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</si>
  <si>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</si>
  <si>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</si>
  <si>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</si>
  <si>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</si>
  <si>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</si>
  <si>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</si>
  <si>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</si>
  <si>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</si>
  <si>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</si>
  <si>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</si>
  <si>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</si>
  <si>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</si>
  <si>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</si>
  <si>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</si>
  <si>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</si>
  <si>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</si>
  <si>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</si>
  <si>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</si>
  <si>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</si>
  <si>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</si>
  <si>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</si>
  <si>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</si>
  <si>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</si>
  <si>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</si>
  <si>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</si>
  <si>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</si>
  <si>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</si>
  <si>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</si>
  <si>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</si>
  <si>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</si>
  <si>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</si>
  <si>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</si>
  <si>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</si>
  <si>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</si>
  <si>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</si>
  <si>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</si>
  <si>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</si>
  <si>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</si>
  <si>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</si>
  <si>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</si>
  <si>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</si>
  <si>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</si>
  <si>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</si>
  <si>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</si>
  <si>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</si>
  <si>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</si>
  <si>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</si>
  <si>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</si>
  <si>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</si>
  <si>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</si>
  <si>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</si>
  <si>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</si>
  <si>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</si>
  <si>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</si>
  <si>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</si>
  <si>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</si>
  <si>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</si>
  <si>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</si>
  <si>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</si>
  <si>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</si>
  <si>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</si>
  <si>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</si>
  <si>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</si>
  <si>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</si>
  <si>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</si>
  <si>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</si>
  <si>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</si>
  <si>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</si>
  <si>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</si>
  <si>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</si>
  <si>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</si>
  <si>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</si>
  <si>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</si>
  <si>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</si>
  <si>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</si>
  <si>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</si>
  <si>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</si>
  <si>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</si>
  <si>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</si>
  <si>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</si>
  <si>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</si>
  <si>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</si>
  <si>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</si>
  <si>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</si>
  <si>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</si>
  <si>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</si>
  <si>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</si>
  <si>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</si>
  <si>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</si>
  <si>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</si>
  <si>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</si>
  <si>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</si>
  <si>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</si>
  <si>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</si>
  <si>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</si>
  <si>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</si>
  <si>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</si>
  <si>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</si>
  <si>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</si>
  <si>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</si>
  <si>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</si>
  <si>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</si>
  <si>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</si>
  <si>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</si>
  <si>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</si>
  <si>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</si>
  <si>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</si>
  <si>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</si>
  <si>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</si>
  <si>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</si>
  <si>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</si>
  <si>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</si>
  <si>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</si>
  <si>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</si>
  <si>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</si>
  <si>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</si>
  <si>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</si>
  <si>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</si>
  <si>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</si>
  <si>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</si>
  <si>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</si>
  <si>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</si>
  <si>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</si>
  <si>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</si>
  <si>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</si>
  <si>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</si>
  <si>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</si>
  <si>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</si>
  <si>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</si>
  <si>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</si>
  <si>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</si>
  <si>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</si>
  <si>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</si>
  <si>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</si>
  <si>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</si>
  <si>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</si>
  <si>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</si>
  <si>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</si>
  <si>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</si>
  <si>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</si>
  <si>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</si>
  <si>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</si>
  <si>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</si>
  <si>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</si>
  <si>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</si>
  <si>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</si>
  <si>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</si>
  <si>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</si>
  <si>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</si>
  <si>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</si>
  <si>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</si>
  <si>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</si>
  <si>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</si>
  <si>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</si>
  <si>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</si>
  <si>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</si>
  <si>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</si>
  <si>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</si>
  <si>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</si>
  <si>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</si>
  <si>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</si>
  <si>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</si>
  <si>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</si>
  <si>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</si>
  <si>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</si>
  <si>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</si>
  <si>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</si>
  <si>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</si>
  <si>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</si>
  <si>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</si>
  <si>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</si>
  <si>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</si>
  <si>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</si>
  <si>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</si>
  <si>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</si>
  <si>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</si>
  <si>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</si>
  <si>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</si>
  <si>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</si>
  <si>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</si>
  <si>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</si>
  <si>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</si>
  <si>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</si>
  <si>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</si>
  <si>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</si>
  <si>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</si>
  <si>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</si>
  <si>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</si>
  <si>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</si>
  <si>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</si>
  <si>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</si>
  <si>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</si>
  <si>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</si>
  <si>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</si>
  <si>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</si>
  <si>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</si>
  <si>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</si>
  <si>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</si>
  <si>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</si>
  <si>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</si>
  <si>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</si>
  <si>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</si>
  <si>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</si>
  <si>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</si>
  <si>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</si>
  <si>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</si>
  <si>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</si>
  <si>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</si>
  <si>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</si>
  <si>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</si>
  <si>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</si>
  <si>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</si>
  <si>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</si>
  <si>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</si>
  <si>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</si>
  <si>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</si>
  <si>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</si>
  <si>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</si>
  <si>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</si>
  <si>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</si>
  <si>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</si>
  <si>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</si>
  <si>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</si>
  <si>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</si>
  <si>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</si>
  <si>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</si>
  <si>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</si>
  <si>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</si>
  <si>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</si>
  <si>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</si>
  <si>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</si>
  <si>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</si>
  <si>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</si>
  <si>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</si>
  <si>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</si>
  <si>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</si>
  <si>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</si>
  <si>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</si>
  <si>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</si>
  <si>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</si>
  <si>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</si>
  <si>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</si>
  <si>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</si>
  <si>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</si>
  <si>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</si>
  <si>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</si>
  <si>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</si>
  <si>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</si>
  <si>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</si>
  <si>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</si>
  <si>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</si>
  <si>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</si>
  <si>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</si>
  <si>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</si>
  <si>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</si>
  <si>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</si>
  <si>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</si>
  <si>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</si>
  <si>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</si>
  <si>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</si>
  <si>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</si>
  <si>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</si>
  <si>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</si>
  <si>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</si>
  <si>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</si>
  <si>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</si>
  <si>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</si>
  <si>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</si>
  <si>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</si>
  <si>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</si>
  <si>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</si>
  <si>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</si>
  <si>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</si>
  <si>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</si>
  <si>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</si>
  <si>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</si>
  <si>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</si>
  <si>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</si>
  <si>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</si>
  <si>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</si>
  <si>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</si>
  <si>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</si>
  <si>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</si>
  <si>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</si>
  <si>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</si>
  <si>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</si>
  <si>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</si>
  <si>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</si>
  <si>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</si>
  <si>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</si>
  <si>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</si>
  <si>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</si>
  <si>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</si>
  <si>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</si>
  <si>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</si>
  <si>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</si>
  <si>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</si>
  <si>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</si>
  <si>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</si>
  <si>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</si>
  <si>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</si>
  <si>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</si>
  <si>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</si>
  <si>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</si>
  <si>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</si>
  <si>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</si>
  <si>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</si>
  <si>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</si>
  <si>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</si>
  <si>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</si>
  <si>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</si>
  <si>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</si>
  <si>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</si>
  <si>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</si>
  <si>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</si>
  <si>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</si>
  <si>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</si>
  <si>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</si>
  <si>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</si>
  <si>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</si>
  <si>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</si>
  <si>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</si>
  <si>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</si>
  <si>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</si>
  <si>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</si>
  <si>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</si>
  <si>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</si>
  <si>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</si>
  <si>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</si>
  <si>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</si>
  <si>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</si>
  <si>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</si>
  <si>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</si>
  <si>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</si>
  <si>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</si>
  <si>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</si>
  <si>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</si>
  <si>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</si>
  <si>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</si>
  <si>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</si>
  <si>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</si>
  <si>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</si>
  <si>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</si>
  <si>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</si>
  <si>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</si>
  <si>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</si>
  <si>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</si>
  <si>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</si>
  <si>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</si>
  <si>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</si>
  <si>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</si>
  <si>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</si>
  <si>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</si>
  <si>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</si>
  <si>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</si>
  <si>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</si>
  <si>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</si>
  <si>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</si>
  <si>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</si>
  <si>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</si>
  <si>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</si>
  <si>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</si>
  <si>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</si>
  <si>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</si>
  <si>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</si>
  <si>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</si>
  <si>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</si>
  <si>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</si>
  <si>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</si>
  <si>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</si>
  <si>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</si>
  <si>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</si>
  <si>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</si>
  <si>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</si>
  <si>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</si>
  <si>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</si>
  <si>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</si>
  <si>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</si>
  <si>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</si>
  <si>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</si>
  <si>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</si>
  <si>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</si>
  <si>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</si>
  <si>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</si>
  <si>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</si>
  <si>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</si>
  <si>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</si>
  <si>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</si>
  <si>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</si>
  <si>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</si>
  <si>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</si>
  <si>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</si>
  <si>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</si>
  <si>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</si>
  <si>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</si>
  <si>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</si>
  <si>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</si>
  <si>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</si>
  <si>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</si>
  <si>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</si>
  <si>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</si>
  <si>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</si>
  <si>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</si>
  <si>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</si>
  <si>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</si>
  <si>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</si>
  <si>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</si>
  <si>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</si>
  <si>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</si>
  <si>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</si>
  <si>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</si>
  <si>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</si>
  <si>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</si>
  <si>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</si>
  <si>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</si>
  <si>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</si>
  <si>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</si>
  <si>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</si>
  <si>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</si>
  <si>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</si>
  <si>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</si>
  <si>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</si>
  <si>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</si>
  <si>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</si>
  <si>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</si>
  <si>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</si>
  <si>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</si>
  <si>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</si>
  <si>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</si>
  <si>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</si>
  <si>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</si>
  <si>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</si>
  <si>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</si>
  <si>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</si>
  <si>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</si>
  <si>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</si>
  <si>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</si>
  <si>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</si>
  <si>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</si>
  <si>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</si>
  <si>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</si>
  <si>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</si>
  <si>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</si>
  <si>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</si>
  <si>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</si>
  <si>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</si>
  <si>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</si>
  <si>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</si>
  <si>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</si>
  <si>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</si>
  <si>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</si>
  <si>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</si>
  <si>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</si>
  <si>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</si>
  <si>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</si>
  <si>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</si>
  <si>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</si>
  <si>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</si>
  <si>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</si>
  <si>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</si>
  <si>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</si>
  <si>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</si>
  <si>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</si>
  <si>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</si>
  <si>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</si>
  <si>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</si>
  <si>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</si>
  <si>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</si>
  <si>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</si>
  <si>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</si>
  <si>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</si>
  <si>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</si>
  <si>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</si>
  <si>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</si>
  <si>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</si>
  <si>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</si>
  <si>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</si>
  <si>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</si>
  <si>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</si>
  <si>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</si>
  <si>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</si>
  <si>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</si>
  <si>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</si>
  <si>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</si>
  <si>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</si>
  <si>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</si>
  <si>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</si>
  <si>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</si>
  <si>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</si>
  <si>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</si>
  <si>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</si>
  <si>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</si>
  <si>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</si>
  <si>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</si>
  <si>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</si>
  <si>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</si>
  <si>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</si>
  <si>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</si>
  <si>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</si>
  <si>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</si>
  <si>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</si>
  <si>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</si>
  <si>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</si>
  <si>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</si>
  <si>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</si>
  <si>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</si>
  <si>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</si>
  <si>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</si>
  <si>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</si>
  <si>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</si>
  <si>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</si>
  <si>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</si>
  <si>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</si>
  <si>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</si>
  <si>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</si>
  <si>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</si>
  <si>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</si>
  <si>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</si>
  <si>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</si>
  <si>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</si>
  <si>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</si>
  <si>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</si>
  <si>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</si>
  <si>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</si>
  <si>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</si>
  <si>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</si>
  <si>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</si>
  <si>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</si>
  <si>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</si>
  <si>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</si>
  <si>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</si>
  <si>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</si>
  <si>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</si>
  <si>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</si>
  <si>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</si>
  <si>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</si>
  <si>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</si>
  <si>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</si>
  <si>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</si>
  <si>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</si>
  <si>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</si>
  <si>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</si>
  <si>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</si>
  <si>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</si>
  <si>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</si>
  <si>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</si>
  <si>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</si>
  <si>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</si>
  <si>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</si>
  <si>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</si>
  <si>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</si>
  <si>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</si>
  <si>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</si>
  <si>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</si>
  <si>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</si>
  <si>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</si>
  <si>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</si>
  <si>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</si>
  <si>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</si>
  <si>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</si>
  <si>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</si>
  <si>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</si>
  <si>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</si>
  <si>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</si>
  <si>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</si>
  <si>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</si>
  <si>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</si>
  <si>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</si>
  <si>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</si>
  <si>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</si>
  <si>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</si>
  <si>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</si>
  <si>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</si>
  <si>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</si>
  <si>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</si>
  <si>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</si>
  <si>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</si>
  <si>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</si>
  <si>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</si>
  <si>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</si>
  <si>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</si>
  <si>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</si>
  <si>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</si>
  <si>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</si>
  <si>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</si>
  <si>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</si>
  <si>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</si>
  <si>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</si>
  <si>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</si>
  <si>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</si>
  <si>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</si>
  <si>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</si>
  <si>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</si>
  <si>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</si>
  <si>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</si>
  <si>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</si>
  <si>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</si>
  <si>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</si>
  <si>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</si>
  <si>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</si>
  <si>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</si>
  <si>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</si>
  <si>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</si>
  <si>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</si>
  <si>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</si>
  <si>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</si>
  <si>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</si>
  <si>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</si>
  <si>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</si>
  <si>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</si>
  <si>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</si>
  <si>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</si>
  <si>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</si>
  <si>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</si>
  <si>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</si>
  <si>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</si>
  <si>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</si>
  <si>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</si>
  <si>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</si>
  <si>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</si>
  <si>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</si>
  <si>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</si>
  <si>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</si>
  <si>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</si>
  <si>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</si>
  <si>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</si>
  <si>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</si>
  <si>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</si>
  <si>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</si>
  <si>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</si>
  <si>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</si>
  <si>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</si>
  <si>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</si>
  <si>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</si>
  <si>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</si>
  <si>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</si>
  <si>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</si>
  <si>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</si>
  <si>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</si>
  <si>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</si>
  <si>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</si>
  <si>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</si>
  <si>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</si>
  <si>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</si>
  <si>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</si>
  <si>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</si>
  <si>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</si>
  <si>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</si>
  <si>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</si>
  <si>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</si>
  <si>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</si>
  <si>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</si>
  <si>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</si>
  <si>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</si>
  <si>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</si>
  <si>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</si>
  <si>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</si>
  <si>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</si>
  <si>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</si>
  <si>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</si>
  <si>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</si>
  <si>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</si>
  <si>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</si>
  <si>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</si>
  <si>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</si>
  <si>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</si>
  <si>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</si>
  <si>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</si>
  <si>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</si>
  <si>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</si>
  <si>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</si>
  <si>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</si>
  <si>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</si>
  <si>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</si>
  <si>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</si>
  <si>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</si>
  <si>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</si>
  <si>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</si>
  <si>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</si>
  <si>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</si>
  <si>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</si>
  <si>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</si>
  <si>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</si>
  <si>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</si>
  <si>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</si>
  <si>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</si>
  <si>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</si>
  <si>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</si>
  <si>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</si>
  <si>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</si>
  <si>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</si>
  <si>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</si>
  <si>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</si>
  <si>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</si>
  <si>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</si>
  <si>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</si>
  <si>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</si>
  <si>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</si>
  <si>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</si>
  <si>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</si>
  <si>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</si>
  <si>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</si>
  <si>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</si>
  <si>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</si>
  <si>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</si>
  <si>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</si>
  <si>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</si>
  <si>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</si>
  <si>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</si>
  <si>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</si>
  <si>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</si>
  <si>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</si>
  <si>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</si>
  <si>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</si>
  <si>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</si>
  <si>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</si>
  <si>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</si>
  <si>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</si>
  <si>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</si>
  <si>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</si>
  <si>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</si>
  <si>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</si>
  <si>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</si>
  <si>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</si>
  <si>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</si>
  <si>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</si>
  <si>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</si>
  <si>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</si>
  <si>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</si>
  <si>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</si>
  <si>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</si>
  <si>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</si>
  <si>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</si>
  <si>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</si>
  <si>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</si>
  <si>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</si>
  <si>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</si>
  <si>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</si>
  <si>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</si>
  <si>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</si>
  <si>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</si>
  <si>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</si>
  <si>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</si>
  <si>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</si>
  <si>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</si>
  <si>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</si>
  <si>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</si>
  <si>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</si>
  <si>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</si>
  <si>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</si>
  <si>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</si>
  <si>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</si>
  <si>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</si>
  <si>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</si>
  <si>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</si>
  <si>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</si>
  <si>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</si>
  <si>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</si>
  <si>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</si>
  <si>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</si>
  <si>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</si>
  <si>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</si>
  <si>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</si>
  <si>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</si>
  <si>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</si>
  <si>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</si>
  <si>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</si>
  <si>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</si>
  <si>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</si>
  <si>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</si>
  <si>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</si>
  <si>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</si>
  <si>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</si>
  <si>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</si>
  <si>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</si>
  <si>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</si>
  <si>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</si>
  <si>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</si>
  <si>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</si>
  <si>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</si>
  <si>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</si>
  <si>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</si>
  <si>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</si>
  <si>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</si>
  <si>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</si>
  <si>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</si>
  <si>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</si>
  <si>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</si>
  <si>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</si>
  <si>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</si>
  <si>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</si>
  <si>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</si>
  <si>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</si>
  <si>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</si>
  <si>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</si>
  <si>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</si>
  <si>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</si>
  <si>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</si>
  <si>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</si>
  <si>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</si>
  <si>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</si>
  <si>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</si>
  <si>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</si>
  <si>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</si>
  <si>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</si>
  <si>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</si>
  <si>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</si>
  <si>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</si>
  <si>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</si>
  <si>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</si>
  <si>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</si>
  <si>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</si>
  <si>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</si>
  <si>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</si>
  <si>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</si>
  <si>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</si>
  <si>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</si>
  <si>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</si>
  <si>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</si>
  <si>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</si>
  <si>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</si>
  <si>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</si>
  <si>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</si>
  <si>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</si>
  <si>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</si>
  <si>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</si>
  <si>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</si>
  <si>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</si>
  <si>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</si>
  <si>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</si>
  <si>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</si>
  <si>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</si>
  <si>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</si>
  <si>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</si>
  <si>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</si>
  <si>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</si>
  <si>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</si>
  <si>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</si>
  <si>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</si>
  <si>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</si>
  <si>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</si>
  <si>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</si>
  <si>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</si>
  <si>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</si>
  <si>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</si>
  <si>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</si>
  <si>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</si>
  <si>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</si>
  <si>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</si>
  <si>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</si>
  <si>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</si>
  <si>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</si>
  <si>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</si>
  <si>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</si>
  <si>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</si>
  <si>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</si>
  <si>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</si>
  <si>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</si>
  <si>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</si>
  <si>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</si>
  <si>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</si>
  <si>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</si>
  <si>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</si>
  <si>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</si>
  <si>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</si>
  <si>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</si>
  <si>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</si>
  <si>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</si>
  <si>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</si>
  <si>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</si>
  <si>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</si>
  <si>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</si>
  <si>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</si>
  <si>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</si>
  <si>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</si>
  <si>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</si>
  <si>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</si>
  <si>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</si>
  <si>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</si>
  <si>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</si>
  <si>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</si>
  <si>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</si>
  <si>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</si>
  <si>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</si>
  <si>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</si>
  <si>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</si>
  <si>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</si>
  <si>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</si>
  <si>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</si>
  <si>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</si>
  <si>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</si>
  <si>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</si>
  <si>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</si>
  <si>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</si>
  <si>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</si>
  <si>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</si>
  <si>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</si>
  <si>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</si>
  <si>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</si>
  <si>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</si>
  <si>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</si>
  <si>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</si>
  <si>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</si>
  <si>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</si>
  <si>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</si>
  <si>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</si>
  <si>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</si>
  <si>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</si>
  <si>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</si>
  <si>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</si>
  <si>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</si>
  <si>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</si>
  <si>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</si>
  <si>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</si>
  <si>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</si>
  <si>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</si>
  <si>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</si>
  <si>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</si>
  <si>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</si>
  <si>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</si>
  <si>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</si>
  <si>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</si>
  <si>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</si>
  <si>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</si>
  <si>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</si>
  <si>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</si>
  <si>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</si>
  <si>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</si>
  <si>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</si>
  <si>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</si>
  <si>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</si>
  <si>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</si>
  <si>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</si>
  <si>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</si>
  <si>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</si>
  <si>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</si>
  <si>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</si>
  <si>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</si>
  <si>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</si>
  <si>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</si>
  <si>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</si>
  <si>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</si>
  <si>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</si>
  <si>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</si>
  <si>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</si>
  <si>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</si>
  <si>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</si>
  <si>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</si>
  <si>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</si>
  <si>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</si>
  <si>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</si>
  <si>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</si>
  <si>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</si>
  <si>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</si>
  <si>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</si>
  <si>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</si>
  <si>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</si>
  <si>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</si>
  <si>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</si>
  <si>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</si>
  <si>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</si>
  <si>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</si>
  <si>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</si>
  <si>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</si>
  <si>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</si>
  <si>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</si>
  <si>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</si>
  <si>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</si>
  <si>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</si>
  <si>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</si>
  <si>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</si>
  <si>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</si>
  <si>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</si>
  <si>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</si>
  <si>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</si>
  <si>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</si>
  <si>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</si>
  <si>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</si>
  <si>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</si>
  <si>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</si>
  <si>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</si>
  <si>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</si>
  <si>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</si>
  <si>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</si>
  <si>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</si>
  <si>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</si>
  <si>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</si>
  <si>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</si>
  <si>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</si>
  <si>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</si>
  <si>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</si>
  <si>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</si>
  <si>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</si>
  <si>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</si>
  <si>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</si>
  <si>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</si>
  <si>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</si>
  <si>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</si>
  <si>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</si>
  <si>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</si>
  <si>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</si>
  <si>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</si>
  <si>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</si>
  <si>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</si>
  <si>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</si>
  <si>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</si>
  <si>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</si>
  <si>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</si>
  <si>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</si>
  <si>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</si>
  <si>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</si>
  <si>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</si>
  <si>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</si>
  <si>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</si>
  <si>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</si>
  <si>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</si>
  <si>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</si>
  <si>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</si>
  <si>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</si>
  <si>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</si>
  <si>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</si>
  <si>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</si>
  <si>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</si>
  <si>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</si>
  <si>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</si>
  <si>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</si>
  <si>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</si>
  <si>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</si>
  <si>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</si>
  <si>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</si>
  <si>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</si>
  <si>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</si>
  <si>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</si>
  <si>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</si>
  <si>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</si>
  <si>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</si>
  <si>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</si>
  <si>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</si>
  <si>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</si>
  <si>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</si>
  <si>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</si>
  <si>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</si>
  <si>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</si>
  <si>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</si>
  <si>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</si>
  <si>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</si>
  <si>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</si>
  <si>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</si>
  <si>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</si>
  <si>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</si>
  <si>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</si>
  <si>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</si>
  <si>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</si>
  <si>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</si>
  <si>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</si>
  <si>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</si>
  <si>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</si>
  <si>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</si>
  <si>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</si>
  <si>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</si>
  <si>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</si>
  <si>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</si>
  <si>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</si>
  <si>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</si>
  <si>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</si>
  <si>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</si>
  <si>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</si>
  <si>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</si>
  <si>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</si>
  <si>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</si>
  <si>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</si>
  <si>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</si>
  <si>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</si>
  <si>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</si>
  <si>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</si>
  <si>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</si>
  <si>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</si>
  <si>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</si>
  <si>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</si>
  <si>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</si>
  <si>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</si>
  <si>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</si>
  <si>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</si>
  <si>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</si>
  <si>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</si>
  <si>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</si>
  <si>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</si>
  <si>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</si>
  <si>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</si>
  <si>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</si>
  <si>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</si>
  <si>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</si>
  <si>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</si>
  <si>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</si>
  <si>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</si>
  <si>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</si>
  <si>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</si>
  <si>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</si>
  <si>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</si>
  <si>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</si>
  <si>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</si>
  <si>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</si>
  <si>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</si>
  <si>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</si>
  <si>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</si>
  <si>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</si>
  <si>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</si>
  <si>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</si>
  <si>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</si>
  <si>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</si>
  <si>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</si>
  <si>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</si>
  <si>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</si>
  <si>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</si>
  <si>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</si>
  <si>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</si>
  <si>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</si>
  <si>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</si>
  <si>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</si>
  <si>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</si>
  <si>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</si>
  <si>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</si>
  <si>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</si>
  <si>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</si>
  <si>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</si>
  <si>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</si>
  <si>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</si>
  <si>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</si>
  <si>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</si>
  <si>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</si>
  <si>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</si>
  <si>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</si>
  <si>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</si>
  <si>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</si>
  <si>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</si>
  <si>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</si>
  <si>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</si>
  <si>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</si>
  <si>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</si>
  <si>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</si>
  <si>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</si>
  <si>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</si>
  <si>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</si>
  <si>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</si>
  <si>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</si>
  <si>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</si>
  <si>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</si>
  <si>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</si>
  <si>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</si>
  <si>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</si>
  <si>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</si>
  <si>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</si>
  <si>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</si>
  <si>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</si>
  <si>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</si>
  <si>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</si>
  <si>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</si>
  <si>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</si>
  <si>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</si>
  <si>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</si>
  <si>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</si>
  <si>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</si>
  <si>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</si>
  <si>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</si>
  <si>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</si>
  <si>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</si>
  <si>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</si>
  <si>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</si>
  <si>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</si>
  <si>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</si>
  <si>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</si>
  <si>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</si>
  <si>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</si>
  <si>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</si>
  <si>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</si>
  <si>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</si>
  <si>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</si>
  <si>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</si>
  <si>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</si>
  <si>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</si>
  <si>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</si>
  <si>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</si>
  <si>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</si>
  <si>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</si>
  <si>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</si>
  <si>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</si>
  <si>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</si>
  <si>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</si>
  <si>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</si>
  <si>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</si>
  <si>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</si>
  <si>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</si>
  <si>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</si>
  <si>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</si>
  <si>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</si>
  <si>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</si>
  <si>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</si>
  <si>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</si>
  <si>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</si>
  <si>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</si>
  <si>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</si>
  <si>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</si>
  <si>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</si>
  <si>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</si>
  <si>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</si>
  <si>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</si>
  <si>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</si>
  <si>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</si>
  <si>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</si>
  <si>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</si>
  <si>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</si>
  <si>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</si>
  <si>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</si>
  <si>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</si>
  <si>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</si>
  <si>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</si>
  <si>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</si>
  <si>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</si>
  <si>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</si>
  <si>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</si>
  <si>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</si>
  <si>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</si>
  <si>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</si>
  <si>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</si>
  <si>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</si>
  <si>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</si>
  <si>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</si>
  <si>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</si>
  <si>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</si>
  <si>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</si>
  <si>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</si>
  <si>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</si>
  <si>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</si>
  <si>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</si>
  <si>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</si>
  <si>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</si>
  <si>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</si>
  <si>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</si>
  <si>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</si>
  <si>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</si>
  <si>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</si>
  <si>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</si>
  <si>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</si>
  <si>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</si>
  <si>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</si>
  <si>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</si>
  <si>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</si>
  <si>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</si>
  <si>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</si>
  <si>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</si>
  <si>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</si>
  <si>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</si>
  <si>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</si>
  <si>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</si>
  <si>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</si>
  <si>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</si>
  <si>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</si>
  <si>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</si>
  <si>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</si>
  <si>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</si>
  <si>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</si>
  <si>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</si>
  <si>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</si>
  <si>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</si>
  <si>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</si>
  <si>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</si>
  <si>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</si>
  <si>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</si>
  <si>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</si>
  <si>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</si>
  <si>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</si>
  <si>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</si>
  <si>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</si>
  <si>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</si>
  <si>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</si>
  <si>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</si>
  <si>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</si>
  <si>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</si>
  <si>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</si>
  <si>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</si>
  <si>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</si>
  <si>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</si>
  <si>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</si>
  <si>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</si>
  <si>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</si>
  <si>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</si>
  <si>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</si>
  <si>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</si>
  <si>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</si>
  <si>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</si>
  <si>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</si>
  <si>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</si>
  <si>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</si>
  <si>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</si>
  <si>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</si>
  <si>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</si>
  <si>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</si>
  <si>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</si>
  <si>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</si>
  <si>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</si>
  <si>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</si>
  <si>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</si>
  <si>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</si>
  <si>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</si>
  <si>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</si>
  <si>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</si>
  <si>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</si>
  <si>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</si>
  <si>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</si>
  <si>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</si>
  <si>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</si>
  <si>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</si>
  <si>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</si>
  <si>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</si>
  <si>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</si>
  <si>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</si>
  <si>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</si>
  <si>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</si>
  <si>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</si>
  <si>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</si>
  <si>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</si>
  <si>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</si>
  <si>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</si>
  <si>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</si>
  <si>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</si>
  <si>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</si>
  <si>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</si>
  <si>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</si>
  <si>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</si>
  <si>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</si>
  <si>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</si>
  <si>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</si>
  <si>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</si>
  <si>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</si>
  <si>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</si>
  <si>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</si>
  <si>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</si>
  <si>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</si>
  <si>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</si>
  <si>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</si>
  <si>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</si>
  <si>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</si>
  <si>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</si>
  <si>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</si>
  <si>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</si>
  <si>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</si>
  <si>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</si>
  <si>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</si>
  <si>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</si>
  <si>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</si>
  <si>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</si>
  <si>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</si>
  <si>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</si>
  <si>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</si>
  <si>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</si>
  <si>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</si>
  <si>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</si>
  <si>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</si>
  <si>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</si>
  <si>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</si>
  <si>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</si>
  <si>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</si>
  <si>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</si>
  <si>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</si>
  <si>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</si>
  <si>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</si>
  <si>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</si>
  <si>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</si>
  <si>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</si>
  <si>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</si>
  <si>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</si>
  <si>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</si>
  <si>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</si>
  <si>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</si>
  <si>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</si>
  <si>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</si>
  <si>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</si>
  <si>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</si>
  <si>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</si>
  <si>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</si>
  <si>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</si>
  <si>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</si>
  <si>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</si>
  <si>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</si>
  <si>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</si>
  <si>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</si>
  <si>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</si>
  <si>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</si>
  <si>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</si>
  <si>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</si>
  <si>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</si>
  <si>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</si>
  <si>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</si>
  <si>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</si>
  <si>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</si>
  <si>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</si>
  <si>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</si>
  <si>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</si>
  <si>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</si>
  <si>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</si>
  <si>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</si>
  <si>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</si>
  <si>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</si>
  <si>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</si>
  <si>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</si>
  <si>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</si>
  <si>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</si>
  <si>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</si>
  <si>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</si>
  <si>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</si>
  <si>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</si>
  <si>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</si>
  <si>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</si>
  <si>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</si>
  <si>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</si>
  <si>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</si>
  <si>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</si>
  <si>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</si>
  <si>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</si>
  <si>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</si>
  <si>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</si>
  <si>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</si>
  <si>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</si>
  <si>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</si>
  <si>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</si>
  <si>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</si>
  <si>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</si>
  <si>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</si>
  <si>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</si>
  <si>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</si>
  <si>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</si>
  <si>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</si>
  <si>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</si>
  <si>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</si>
  <si>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</si>
  <si>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</si>
  <si>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</si>
  <si>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</si>
  <si>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</si>
  <si>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</si>
  <si>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</si>
  <si>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</si>
  <si>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</si>
  <si>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</si>
  <si>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</si>
  <si>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</si>
  <si>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</si>
  <si>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</si>
  <si>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</si>
  <si>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</si>
  <si>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</si>
  <si>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</si>
  <si>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</si>
  <si>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</si>
  <si>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</si>
  <si>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</si>
  <si>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</si>
  <si>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</si>
  <si>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</si>
  <si>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</si>
  <si>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</si>
  <si>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</si>
  <si>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</si>
  <si>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</si>
  <si>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</si>
  <si>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</si>
  <si>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</si>
  <si>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</si>
  <si>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</si>
  <si>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</si>
  <si>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</si>
  <si>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</si>
  <si>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</si>
  <si>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</si>
  <si>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</si>
  <si>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</si>
  <si>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</si>
  <si>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</si>
  <si>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</si>
  <si>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</si>
  <si>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</si>
  <si>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</si>
  <si>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</si>
  <si>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</si>
  <si>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</si>
  <si>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</si>
  <si>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</si>
  <si>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</si>
  <si>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</si>
  <si>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</si>
  <si>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</si>
  <si>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</si>
  <si>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</si>
  <si>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</si>
  <si>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</si>
  <si>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</si>
  <si>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</si>
  <si>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</si>
  <si>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</si>
  <si>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</si>
  <si>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</si>
  <si>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</si>
  <si>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</si>
  <si>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</si>
  <si>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</si>
  <si>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</si>
  <si>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</si>
  <si>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</si>
  <si>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</si>
  <si>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</si>
  <si>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</si>
  <si>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</si>
  <si>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</si>
  <si>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</si>
  <si>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</si>
  <si>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</si>
  <si>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</si>
  <si>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</si>
  <si>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</si>
  <si>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</si>
  <si>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</si>
  <si>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</si>
  <si>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</si>
  <si>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</si>
  <si>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</si>
  <si>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</si>
  <si>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</si>
  <si>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</si>
  <si>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</si>
  <si>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</si>
  <si>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</si>
  <si>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</si>
  <si>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</si>
  <si>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</si>
  <si>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</si>
  <si>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</si>
  <si>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</si>
  <si>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</si>
  <si>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</si>
  <si>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</si>
  <si>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</si>
  <si>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</si>
  <si>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</si>
  <si>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</si>
  <si>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</si>
  <si>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</si>
  <si>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</si>
  <si>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</si>
  <si>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</si>
  <si>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</si>
  <si>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</si>
  <si>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</si>
  <si>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</si>
  <si>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</si>
  <si>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</si>
  <si>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</si>
  <si>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</si>
  <si>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</si>
  <si>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</si>
  <si>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</si>
  <si>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</si>
  <si>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</si>
  <si>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</si>
  <si>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</si>
  <si>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</si>
  <si>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</si>
  <si>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</si>
  <si>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</si>
  <si>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</si>
  <si>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</si>
  <si>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</si>
  <si>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</si>
  <si>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</si>
  <si>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</si>
  <si>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</si>
  <si>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</si>
  <si>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</si>
  <si>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</si>
  <si>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</si>
  <si>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</si>
  <si>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</si>
  <si>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</si>
  <si>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</si>
  <si>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</si>
  <si>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</si>
  <si>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</si>
  <si>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</si>
  <si>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</si>
  <si>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</si>
  <si>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</si>
  <si>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</si>
  <si>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</si>
  <si>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</si>
  <si>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</si>
  <si>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</si>
  <si>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</si>
  <si>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</si>
  <si>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</si>
  <si>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</si>
  <si>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</si>
  <si>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</si>
  <si>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</si>
  <si>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</si>
  <si>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</si>
  <si>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</si>
  <si>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</si>
  <si>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</si>
  <si>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</si>
  <si>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</si>
  <si>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</si>
  <si>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</si>
  <si>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</si>
  <si>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</si>
  <si>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</si>
  <si>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</si>
  <si>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</si>
  <si>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</si>
  <si>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</si>
  <si>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</si>
  <si>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</si>
  <si>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</si>
  <si>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</si>
  <si>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</si>
  <si>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</si>
  <si>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</si>
  <si>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</si>
  <si>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</si>
  <si>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</si>
  <si>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</si>
  <si>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</si>
  <si>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</si>
  <si>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</si>
  <si>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</si>
  <si>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</si>
  <si>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</si>
  <si>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</si>
  <si>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</si>
  <si>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</si>
  <si>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</si>
  <si>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</si>
  <si>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</si>
  <si>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</si>
  <si>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</si>
  <si>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</si>
  <si>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</si>
  <si>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</si>
  <si>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</si>
  <si>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</si>
  <si>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</si>
  <si>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</si>
  <si>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</si>
  <si>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</si>
  <si>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</si>
  <si>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</si>
  <si>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</si>
  <si>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</si>
  <si>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</si>
  <si>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</si>
  <si>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</si>
  <si>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</si>
  <si>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</si>
  <si>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</si>
  <si>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</si>
  <si>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</si>
  <si>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</si>
  <si>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</si>
  <si>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</si>
  <si>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</si>
  <si>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</si>
  <si>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</si>
  <si>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</si>
  <si>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</si>
  <si>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</si>
  <si>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</si>
  <si>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</si>
  <si>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</si>
  <si>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</si>
  <si>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</si>
  <si>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</si>
  <si>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</si>
  <si>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</si>
  <si>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</si>
  <si>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</si>
  <si>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</si>
  <si>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</si>
  <si>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</si>
  <si>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</si>
  <si>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</si>
  <si>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</si>
  <si>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</si>
  <si>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</si>
  <si>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</si>
  <si>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</si>
  <si>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</si>
  <si>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</si>
  <si>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</si>
  <si>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</si>
  <si>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</si>
  <si>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</si>
  <si>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</si>
  <si>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</si>
  <si>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</si>
  <si>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</si>
  <si>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</si>
  <si>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</si>
  <si>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</si>
  <si>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</si>
  <si>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</si>
  <si>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</si>
  <si>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</si>
  <si>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</si>
  <si>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</si>
  <si>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</si>
  <si>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</si>
  <si>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</si>
  <si>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</si>
  <si>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</si>
  <si>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</si>
  <si>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</si>
  <si>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</si>
  <si>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</si>
  <si>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</si>
  <si>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</si>
  <si>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</si>
  <si>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</si>
  <si>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</si>
  <si>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</si>
  <si>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</si>
  <si>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</si>
  <si>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</si>
  <si>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</si>
  <si>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</si>
  <si>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</si>
  <si>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</si>
  <si>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</si>
  <si>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</si>
  <si>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</si>
  <si>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</si>
  <si>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</si>
  <si>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</si>
  <si>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</si>
  <si>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</si>
  <si>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</si>
  <si>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</si>
  <si>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</si>
  <si>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</si>
  <si>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</si>
  <si>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</si>
  <si>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</si>
  <si>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</si>
  <si>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</si>
  <si>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</si>
  <si>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</si>
  <si>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</si>
  <si>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</si>
  <si>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</si>
  <si>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</si>
  <si>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</si>
  <si>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</si>
  <si>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</si>
  <si>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</si>
  <si>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</si>
  <si>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</si>
  <si>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</si>
  <si>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</si>
  <si>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</si>
  <si>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</si>
  <si>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</si>
  <si>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</si>
  <si>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</si>
  <si>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</si>
  <si>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</si>
  <si>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</si>
  <si>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</si>
  <si>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</si>
  <si>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</si>
  <si>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</si>
  <si>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</si>
  <si>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</si>
  <si>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</si>
  <si>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</si>
  <si>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</si>
  <si>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</si>
  <si>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</si>
  <si>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</si>
  <si>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</si>
  <si>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</si>
  <si>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</si>
  <si>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</si>
  <si>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</si>
  <si>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</si>
  <si>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</si>
  <si>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</si>
  <si>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</si>
  <si>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</si>
  <si>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</si>
  <si>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</si>
  <si>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</si>
  <si>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</si>
  <si>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</si>
  <si>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</si>
  <si>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</si>
  <si>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</si>
  <si>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</si>
  <si>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</si>
  <si>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</si>
  <si>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</si>
  <si>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</si>
  <si>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</si>
  <si>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</si>
  <si>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</si>
  <si>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</si>
  <si>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</si>
  <si>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</si>
  <si>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</si>
  <si>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</si>
  <si>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</si>
  <si>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</si>
  <si>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</si>
  <si>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</si>
  <si>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</si>
  <si>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</si>
  <si>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</si>
  <si>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</si>
  <si>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</si>
  <si>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</si>
  <si>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</si>
  <si>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</si>
  <si>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</si>
  <si>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</si>
  <si>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</si>
  <si>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</si>
  <si>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</si>
  <si>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</si>
  <si>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</si>
  <si>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</si>
  <si>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</si>
  <si>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</si>
  <si>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</si>
  <si>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</si>
  <si>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</si>
  <si>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</si>
  <si>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</si>
  <si>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</si>
  <si>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</si>
  <si>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</si>
  <si>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</si>
  <si>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</si>
  <si>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</si>
  <si>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</si>
  <si>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</si>
  <si>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</si>
  <si>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</si>
  <si>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</si>
  <si>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</si>
  <si>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</si>
  <si>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</si>
  <si>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</si>
  <si>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</si>
  <si>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</si>
  <si>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</si>
  <si>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</si>
  <si>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</si>
  <si>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</si>
  <si>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</si>
  <si>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</si>
  <si>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</si>
  <si>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</si>
  <si>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</si>
  <si>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</si>
  <si>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</si>
  <si>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</si>
  <si>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</si>
  <si>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</si>
  <si>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</si>
  <si>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</si>
  <si>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</si>
  <si>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</si>
  <si>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</si>
  <si>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</si>
  <si>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</si>
  <si>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</si>
  <si>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</si>
  <si>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</si>
  <si>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</si>
  <si>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</si>
  <si>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</si>
  <si>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</si>
  <si>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</si>
  <si>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</si>
  <si>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</si>
  <si>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</si>
  <si>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</si>
  <si>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</si>
  <si>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</si>
  <si>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</si>
  <si>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</si>
  <si>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</si>
  <si>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</si>
  <si>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</si>
  <si>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</si>
  <si>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</si>
  <si>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</si>
  <si>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</si>
  <si>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</si>
  <si>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</si>
  <si>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</si>
  <si>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</si>
  <si>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</si>
  <si>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</si>
  <si>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</si>
  <si>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</si>
  <si>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</si>
  <si>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</si>
  <si>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</si>
  <si>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</si>
  <si>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</si>
  <si>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</si>
  <si>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</si>
  <si>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</si>
  <si>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</si>
  <si>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</si>
  <si>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</si>
  <si>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</si>
  <si>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</si>
  <si>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</si>
  <si>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</si>
  <si>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</si>
  <si>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</si>
  <si>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</si>
  <si>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</si>
  <si>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</si>
  <si>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</si>
  <si>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</si>
  <si>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</si>
  <si>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</si>
  <si>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</si>
  <si>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</si>
  <si>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</si>
  <si>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</si>
  <si>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</si>
  <si>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</si>
  <si>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</si>
  <si>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</si>
  <si>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</si>
  <si>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</si>
  <si>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</si>
  <si>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</si>
  <si>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</si>
  <si>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</si>
  <si>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</si>
  <si>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</si>
  <si>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</si>
  <si>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</si>
  <si>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</si>
  <si>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</si>
  <si>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</si>
  <si>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</si>
  <si>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</si>
  <si>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</si>
  <si>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</si>
  <si>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</si>
  <si>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</si>
  <si>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</si>
  <si>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</si>
  <si>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</si>
  <si>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</si>
  <si>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</si>
  <si>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</si>
  <si>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</si>
  <si>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</si>
  <si>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</si>
  <si>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</si>
  <si>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</si>
  <si>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</si>
  <si>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</si>
  <si>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</si>
  <si>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</si>
  <si>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</si>
  <si>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</si>
  <si>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</si>
  <si>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</si>
  <si>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</si>
  <si>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</si>
  <si>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</si>
  <si>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</si>
  <si>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</si>
  <si>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</si>
  <si>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</si>
  <si>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</si>
  <si>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</si>
  <si>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</si>
  <si>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</si>
  <si>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</si>
  <si>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</si>
  <si>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</si>
  <si>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</si>
  <si>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</si>
  <si>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</si>
  <si>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</si>
  <si>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</si>
  <si>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</si>
  <si>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</si>
  <si>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</si>
  <si>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</si>
  <si>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</si>
  <si>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</si>
  <si>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</si>
  <si>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</si>
  <si>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</si>
  <si>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</si>
  <si>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</si>
  <si>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</si>
  <si>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</si>
  <si>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</si>
  <si>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</si>
  <si>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</si>
  <si>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</si>
  <si>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</si>
  <si>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</si>
  <si>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</si>
  <si>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</si>
  <si>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</si>
  <si>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</si>
  <si>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</si>
  <si>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</si>
  <si>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</si>
  <si>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</si>
  <si>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</si>
  <si>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</si>
  <si>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</si>
  <si>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</si>
  <si>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</si>
  <si>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</si>
  <si>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</si>
  <si>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</si>
  <si>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</si>
  <si>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</si>
  <si>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</si>
  <si>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</si>
  <si>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</si>
  <si>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</si>
  <si>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</si>
  <si>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</si>
  <si>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</si>
  <si>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</si>
  <si>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</si>
  <si>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</si>
  <si>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</si>
  <si>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</si>
  <si>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</si>
  <si>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</si>
  <si>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</si>
  <si>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</si>
  <si>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</si>
  <si>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</si>
  <si>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</si>
  <si>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</si>
  <si>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</si>
  <si>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</si>
  <si>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</si>
  <si>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</si>
  <si>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</si>
  <si>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</si>
  <si>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</si>
  <si>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</si>
  <si>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</si>
  <si>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</si>
  <si>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</si>
  <si>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</si>
  <si>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</si>
  <si>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</si>
  <si>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</si>
  <si>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</si>
  <si>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</si>
  <si>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</si>
  <si>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</si>
  <si>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</si>
  <si>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</si>
  <si>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</si>
  <si>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</si>
  <si>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</si>
  <si>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</si>
  <si>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</si>
  <si>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</si>
  <si>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</si>
  <si>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</si>
  <si>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</si>
  <si>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</si>
  <si>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</si>
  <si>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</si>
  <si>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</si>
  <si>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</si>
  <si>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</si>
  <si>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</si>
  <si>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</si>
  <si>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</si>
  <si>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</si>
  <si>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</si>
  <si>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</si>
  <si>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</si>
  <si>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</si>
  <si>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</si>
  <si>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</si>
  <si>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</si>
  <si>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</si>
  <si>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</si>
  <si>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</si>
  <si>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</si>
  <si>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</si>
  <si>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</si>
  <si>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</si>
  <si>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</si>
  <si>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</si>
  <si>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</si>
  <si>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</si>
  <si>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</si>
  <si>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</si>
  <si>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</si>
  <si>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</si>
  <si>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</si>
  <si>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</si>
  <si>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</si>
  <si>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</si>
  <si>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</si>
  <si>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</si>
  <si>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</si>
  <si>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</si>
  <si>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</si>
  <si>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</si>
  <si>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</si>
  <si>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</si>
  <si>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</si>
  <si>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</si>
  <si>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</si>
  <si>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</si>
  <si>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</si>
  <si>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</si>
  <si>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</si>
  <si>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</si>
  <si>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</si>
  <si>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</si>
  <si>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</si>
  <si>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</si>
  <si>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</si>
  <si>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</si>
  <si>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</si>
  <si>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</si>
  <si>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</si>
  <si>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</si>
  <si>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</si>
  <si>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</si>
  <si>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</si>
  <si>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</si>
  <si>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</si>
  <si>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</si>
  <si>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</si>
  <si>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</si>
  <si>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</si>
  <si>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</si>
  <si>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</si>
  <si>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</si>
  <si>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</si>
  <si>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</si>
  <si>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</si>
  <si>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</si>
  <si>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</si>
  <si>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</si>
  <si>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</si>
  <si>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</si>
  <si>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</si>
  <si>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</si>
  <si>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</si>
  <si>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</si>
  <si>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</si>
  <si>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</si>
  <si>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</si>
  <si>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</si>
  <si>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</si>
  <si>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</si>
  <si>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</si>
  <si>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</si>
  <si>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</si>
  <si>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</si>
  <si>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</si>
  <si>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</si>
  <si>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</si>
  <si>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</si>
  <si>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</si>
  <si>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</si>
  <si>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</si>
  <si>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</si>
  <si>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</si>
  <si>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</si>
  <si>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</si>
  <si>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</si>
  <si>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</si>
  <si>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</si>
  <si>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</si>
  <si>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</si>
  <si>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</si>
  <si>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</si>
  <si>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</si>
  <si>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</si>
  <si>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</si>
  <si>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</si>
  <si>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</si>
  <si>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</si>
  <si>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</si>
  <si>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</si>
  <si>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</si>
  <si>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</si>
  <si>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</si>
  <si>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</si>
  <si>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</si>
  <si>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</si>
  <si>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</si>
  <si>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</si>
  <si>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</si>
  <si>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</si>
  <si>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</si>
  <si>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</si>
  <si>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</si>
  <si>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</si>
  <si>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</si>
  <si>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</si>
  <si>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</si>
  <si>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</si>
  <si>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</si>
  <si>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</si>
  <si>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</si>
  <si>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</si>
  <si>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</si>
  <si>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</si>
  <si>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</si>
  <si>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</si>
  <si>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</si>
  <si>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</si>
  <si>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</si>
  <si>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</si>
  <si>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</si>
  <si>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</si>
  <si>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</si>
  <si>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</si>
  <si>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</si>
  <si>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</si>
  <si>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</si>
  <si>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</si>
  <si>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</si>
  <si>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</si>
  <si>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</si>
  <si>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</si>
  <si>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</si>
  <si>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</si>
  <si>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</si>
  <si>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</si>
  <si>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</si>
  <si>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</si>
  <si>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</si>
  <si>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</si>
  <si>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</si>
  <si>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</si>
  <si>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</si>
  <si>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</si>
  <si>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</si>
  <si>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</si>
  <si>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</si>
  <si>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</si>
  <si>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</si>
  <si>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</si>
  <si>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</si>
  <si>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</si>
  <si>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</si>
  <si>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</si>
  <si>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</si>
  <si>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</si>
  <si>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</si>
  <si>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</si>
  <si>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</si>
  <si>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</si>
  <si>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</si>
  <si>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</si>
  <si>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</si>
  <si>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</si>
  <si>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</si>
  <si>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</si>
  <si>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</si>
  <si>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</si>
  <si>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</si>
  <si>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</si>
  <si>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</si>
  <si>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</si>
  <si>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</si>
  <si>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</si>
  <si>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</si>
  <si>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</si>
  <si>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</si>
  <si>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</si>
  <si>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</si>
  <si>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</si>
  <si>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</si>
  <si>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</si>
  <si>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</si>
  <si>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</si>
  <si>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</si>
  <si>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</si>
  <si>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</si>
  <si>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</si>
  <si>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</si>
  <si>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</si>
  <si>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</si>
  <si>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</si>
  <si>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</si>
  <si>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</si>
  <si>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</si>
  <si>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</si>
  <si>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</si>
  <si>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</si>
  <si>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</si>
  <si>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</si>
  <si>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</si>
  <si>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</si>
  <si>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</si>
  <si>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</si>
  <si>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</si>
  <si>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</si>
  <si>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</si>
  <si>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</si>
  <si>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</si>
  <si>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</si>
  <si>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</si>
  <si>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</si>
  <si>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</si>
  <si>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</si>
  <si>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</si>
  <si>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</si>
  <si>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</si>
  <si>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</si>
  <si>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</si>
  <si>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</si>
  <si>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</si>
  <si>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</si>
  <si>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</si>
  <si>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</si>
  <si>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</si>
  <si>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</si>
  <si>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</si>
  <si>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</si>
  <si>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</si>
  <si>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</si>
  <si>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</si>
  <si>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</si>
  <si>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</si>
  <si>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</si>
  <si>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</si>
  <si>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</si>
  <si>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</si>
  <si>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</si>
  <si>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</si>
  <si>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</si>
  <si>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</si>
  <si>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</si>
  <si>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</si>
  <si>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</si>
  <si>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</si>
  <si>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</si>
  <si>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</si>
  <si>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</si>
  <si>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</si>
  <si>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</si>
  <si>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</si>
  <si>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</si>
  <si>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</si>
  <si>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</si>
  <si>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</si>
  <si>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</si>
  <si>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</si>
  <si>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</si>
  <si>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</si>
  <si>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</si>
  <si>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</si>
  <si>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</si>
  <si>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</si>
  <si>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</si>
  <si>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</si>
  <si>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</si>
  <si>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</si>
  <si>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</si>
  <si>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</si>
  <si>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</si>
  <si>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</si>
  <si>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</si>
  <si>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</si>
  <si>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</si>
  <si>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</si>
  <si>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</si>
  <si>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</si>
  <si>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</si>
  <si>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</si>
  <si>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</si>
  <si>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</si>
  <si>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</si>
  <si>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</si>
  <si>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</si>
  <si>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</si>
  <si>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</si>
  <si>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</si>
  <si>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</si>
  <si>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</si>
  <si>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</si>
  <si>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</si>
  <si>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</si>
  <si>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</si>
  <si>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</si>
  <si>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</si>
  <si>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</si>
  <si>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</si>
  <si>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</si>
  <si>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</si>
  <si>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</si>
  <si>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</si>
  <si>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</si>
  <si>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</si>
  <si>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</si>
  <si>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</si>
  <si>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</si>
  <si>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</si>
  <si>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</si>
  <si>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</si>
  <si>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</si>
  <si>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</si>
  <si>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</si>
  <si>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</si>
  <si>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</si>
  <si>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</si>
  <si>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</si>
  <si>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</si>
  <si>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</si>
  <si>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</si>
  <si>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</si>
  <si>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</si>
  <si>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</si>
  <si>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</si>
  <si>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</si>
  <si>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</si>
  <si>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</si>
  <si>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</si>
  <si>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</si>
  <si>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</si>
  <si>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</si>
  <si>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</si>
  <si>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</si>
  <si>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</si>
  <si>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</si>
  <si>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</si>
  <si>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</si>
  <si>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</si>
  <si>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</si>
  <si>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</si>
  <si>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</si>
  <si>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</si>
  <si>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</si>
  <si>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</si>
  <si>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</si>
  <si>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</si>
  <si>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</si>
  <si>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</si>
  <si>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</si>
  <si>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</si>
  <si>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</si>
  <si>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</si>
  <si>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</si>
  <si>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</si>
  <si>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</si>
  <si>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</si>
  <si>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</si>
  <si>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</si>
  <si>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</si>
  <si>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</si>
  <si>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</si>
  <si>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</si>
  <si>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</si>
  <si>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</si>
  <si>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</si>
  <si>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</si>
  <si>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</si>
  <si>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</si>
  <si>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</si>
  <si>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</si>
  <si>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</si>
  <si>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</si>
  <si>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</si>
  <si>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</si>
  <si>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</si>
  <si>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</si>
  <si>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</si>
  <si>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</si>
  <si>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</si>
  <si>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</si>
  <si>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</si>
  <si>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</si>
  <si>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</si>
  <si>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</si>
  <si>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</si>
  <si>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</si>
  <si>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</si>
  <si>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</si>
  <si>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</si>
  <si>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</si>
  <si>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</si>
  <si>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</si>
  <si>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</si>
  <si>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</si>
  <si>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</si>
  <si>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</si>
  <si>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</si>
  <si>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</si>
  <si>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</si>
  <si>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</si>
  <si>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</si>
  <si>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</si>
  <si>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</si>
  <si>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</si>
  <si>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</si>
  <si>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</si>
  <si>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</si>
  <si>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</si>
  <si>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</si>
  <si>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</si>
  <si>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</si>
  <si>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</si>
  <si>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</si>
  <si>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</si>
  <si>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</si>
  <si>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</si>
  <si>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</si>
  <si>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</si>
  <si>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</si>
  <si>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</si>
  <si>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</si>
  <si>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</si>
  <si>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</si>
  <si>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</si>
  <si>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</si>
  <si>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</si>
  <si>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</si>
  <si>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</si>
  <si>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</si>
  <si>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</si>
  <si>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</si>
  <si>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</si>
  <si>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</si>
  <si>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</si>
  <si>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</si>
  <si>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</si>
  <si>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</si>
  <si>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</si>
  <si>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</si>
  <si>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</si>
  <si>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</si>
  <si>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</si>
  <si>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</si>
  <si>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</si>
  <si>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</si>
  <si>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</si>
  <si>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</si>
  <si>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</si>
  <si>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</si>
  <si>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</si>
  <si>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</si>
  <si>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</si>
  <si>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</si>
  <si>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</si>
  <si>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</si>
  <si>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</si>
  <si>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</si>
  <si>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</si>
  <si>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</si>
  <si>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</si>
  <si>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</si>
  <si>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</si>
  <si>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</si>
  <si>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</si>
  <si>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</si>
  <si>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</si>
  <si>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</si>
  <si>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</si>
  <si>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</si>
  <si>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</si>
  <si>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</si>
  <si>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</si>
  <si>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</si>
  <si>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</si>
  <si>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</si>
  <si>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</si>
  <si>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</si>
  <si>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</si>
  <si>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</si>
  <si>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</si>
  <si>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</si>
  <si>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</si>
  <si>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</si>
  <si>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</si>
  <si>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</si>
  <si>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</si>
  <si>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</si>
  <si>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</si>
  <si>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</si>
  <si>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</si>
  <si>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</si>
  <si>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</si>
  <si>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</si>
  <si>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</si>
  <si>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</si>
  <si>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</si>
  <si>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</si>
  <si>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</si>
  <si>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</si>
  <si>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</si>
  <si>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</si>
  <si>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</si>
  <si>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</si>
  <si>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</si>
  <si>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</si>
  <si>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</si>
  <si>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</si>
  <si>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</si>
  <si>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</si>
  <si>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</si>
  <si>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</si>
  <si>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</si>
  <si>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</si>
  <si>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</si>
  <si>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</si>
  <si>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</si>
  <si>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</si>
  <si>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</si>
  <si>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</si>
  <si>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</si>
  <si>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</si>
  <si>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</si>
  <si>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</si>
  <si>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</si>
  <si>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</si>
  <si>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</si>
  <si>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</si>
  <si>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</si>
  <si>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</si>
  <si>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</si>
  <si>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</si>
  <si>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</si>
  <si>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</si>
  <si>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</si>
  <si>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</si>
  <si>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</si>
  <si>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</si>
  <si>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</si>
  <si>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</si>
  <si>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</si>
  <si>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</si>
  <si>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</si>
  <si>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</si>
  <si>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</si>
  <si>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</si>
  <si>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</si>
  <si>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</si>
  <si>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</si>
  <si>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</si>
  <si>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</si>
  <si>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</si>
  <si>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</si>
  <si>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</si>
  <si>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</si>
  <si>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</si>
  <si>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</si>
  <si>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</si>
  <si>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</si>
  <si>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</si>
  <si>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</si>
  <si>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</si>
  <si>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</si>
  <si>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</si>
  <si>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</si>
  <si>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</si>
  <si>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</si>
  <si>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</si>
  <si>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</si>
  <si>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</si>
  <si>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</si>
  <si>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</si>
  <si>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</si>
  <si>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</si>
  <si>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</si>
  <si>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</si>
  <si>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</si>
  <si>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</si>
  <si>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</si>
  <si>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</si>
  <si>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</si>
  <si>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</si>
  <si>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</si>
  <si>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</si>
  <si>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</si>
  <si>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</si>
  <si>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</si>
  <si>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</si>
  <si>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</si>
  <si>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</si>
  <si>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</si>
  <si>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</si>
  <si>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</si>
  <si>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</si>
  <si>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</si>
  <si>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</si>
  <si>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</si>
  <si>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</si>
  <si>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</si>
  <si>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</si>
  <si>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</si>
  <si>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</si>
  <si>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</si>
  <si>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</si>
  <si>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</si>
  <si>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</si>
  <si>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</si>
  <si>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</si>
  <si>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</si>
  <si>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</si>
  <si>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</si>
  <si>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</si>
  <si>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</si>
  <si>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</si>
  <si>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</si>
  <si>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</si>
  <si>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</si>
  <si>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</si>
  <si>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</si>
  <si>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</si>
  <si>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</si>
  <si>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</si>
  <si>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</si>
  <si>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</si>
  <si>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</si>
  <si>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</si>
  <si>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</si>
  <si>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</si>
  <si>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</si>
  <si>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</si>
  <si>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</si>
  <si>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</si>
  <si>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</si>
  <si>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</si>
  <si>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</si>
  <si>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</si>
  <si>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</si>
  <si>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</si>
  <si>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</si>
  <si>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</si>
  <si>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</si>
  <si>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</si>
  <si>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</si>
  <si>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</si>
  <si>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</si>
  <si>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</si>
  <si>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</si>
  <si>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</si>
  <si>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</si>
  <si>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</si>
  <si>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</si>
  <si>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</si>
  <si>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</si>
  <si>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</si>
  <si>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</si>
  <si>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</si>
  <si>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</si>
  <si>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</si>
  <si>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</si>
  <si>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</si>
  <si>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</si>
  <si>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</si>
  <si>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</si>
  <si>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</si>
  <si>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</si>
  <si>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</si>
  <si>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</si>
  <si>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</si>
  <si>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</si>
  <si>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</si>
  <si>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</si>
  <si>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</si>
  <si>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</si>
  <si>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</si>
  <si>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</si>
  <si>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</si>
  <si>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</si>
  <si>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</si>
  <si>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</si>
  <si>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</si>
  <si>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</si>
  <si>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</si>
  <si>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</si>
  <si>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</si>
  <si>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</si>
  <si>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</si>
  <si>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</si>
  <si>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</si>
  <si>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</si>
  <si>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</si>
  <si>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</si>
  <si>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</si>
  <si>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</si>
  <si>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</si>
  <si>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</si>
  <si>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</si>
  <si>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</si>
  <si>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</si>
  <si>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</si>
  <si>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</si>
  <si>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</si>
  <si>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</si>
  <si>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</si>
  <si>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</si>
  <si>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</si>
  <si>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</si>
  <si>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</si>
  <si>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</si>
  <si>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</si>
  <si>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</si>
  <si>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</si>
  <si>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</si>
  <si>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</si>
  <si>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</si>
  <si>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</si>
  <si>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</si>
  <si>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</si>
  <si>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</si>
  <si>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</si>
  <si>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</si>
  <si>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</si>
  <si>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</si>
  <si>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</si>
  <si>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</si>
  <si>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</si>
  <si>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</si>
  <si>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</si>
  <si>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</si>
  <si>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</si>
  <si>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</si>
  <si>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</si>
  <si>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</si>
  <si>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</si>
  <si>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</si>
  <si>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</si>
  <si>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</si>
  <si>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</si>
  <si>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</si>
  <si>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</si>
  <si>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</si>
  <si>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</si>
  <si>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</si>
  <si>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</si>
  <si>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</si>
  <si>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</si>
  <si>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</si>
  <si>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</si>
  <si>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</si>
  <si>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</si>
  <si>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</si>
  <si>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</si>
  <si>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</si>
  <si>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</si>
  <si>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</si>
  <si>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</si>
  <si>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</si>
  <si>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</si>
  <si>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</si>
  <si>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</si>
  <si>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</si>
  <si>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</si>
  <si>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</si>
  <si>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</si>
  <si>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</si>
  <si>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</si>
  <si>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</si>
  <si>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</si>
  <si>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</si>
  <si>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</si>
  <si>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</si>
  <si>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</si>
  <si>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</si>
  <si>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</si>
  <si>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</si>
  <si>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</si>
  <si>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</si>
  <si>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</si>
  <si>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</si>
  <si>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</si>
  <si>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</si>
  <si>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</si>
  <si>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</si>
  <si>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</si>
  <si>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</si>
  <si>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</si>
  <si>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</si>
  <si>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</si>
  <si>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</si>
  <si>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</si>
  <si>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</si>
  <si>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</si>
  <si>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</si>
  <si>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</si>
  <si>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</si>
  <si>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</si>
  <si>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</si>
  <si>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</si>
  <si>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</si>
  <si>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</si>
  <si>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</si>
  <si>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</si>
  <si>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</si>
  <si>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</si>
  <si>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</si>
  <si>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</si>
  <si>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</si>
  <si>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</si>
  <si>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</si>
  <si>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</si>
  <si>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</si>
  <si>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</si>
  <si>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</si>
  <si>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</si>
  <si>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</si>
  <si>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</si>
  <si>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</si>
  <si>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</si>
  <si>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</si>
  <si>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</si>
  <si>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</si>
  <si>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</si>
  <si>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</si>
  <si>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</si>
  <si>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</si>
  <si>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</si>
  <si>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</si>
  <si>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</si>
  <si>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</si>
  <si>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</si>
  <si>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</si>
  <si>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</si>
  <si>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</si>
  <si>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</si>
  <si>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</si>
  <si>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</si>
  <si>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</si>
  <si>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</si>
  <si>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</si>
  <si>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</si>
  <si>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</si>
  <si>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</si>
  <si>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</si>
  <si>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</si>
  <si>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</si>
  <si>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</si>
  <si>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</si>
  <si>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</si>
  <si>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</si>
  <si>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</si>
  <si>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</si>
  <si>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</si>
  <si>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</si>
  <si>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</si>
  <si>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</si>
  <si>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</si>
  <si>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</si>
  <si>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</si>
  <si>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</si>
  <si>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</si>
  <si>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</si>
  <si>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</si>
  <si>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</si>
  <si>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</si>
  <si>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</si>
  <si>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</si>
  <si>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</si>
  <si>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</si>
  <si>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</si>
  <si>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</si>
  <si>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</si>
  <si>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</si>
  <si>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</si>
  <si>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</si>
  <si>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</si>
  <si>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</si>
  <si>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</si>
  <si>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</si>
  <si>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</si>
  <si>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</si>
  <si>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</si>
  <si>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</si>
  <si>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</si>
  <si>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</si>
  <si>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</si>
  <si>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</si>
  <si>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</si>
  <si>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</si>
  <si>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</si>
  <si>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</si>
  <si>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</si>
  <si>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</si>
  <si>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</si>
  <si>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</si>
  <si>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</si>
  <si>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</si>
  <si>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</si>
  <si>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</si>
  <si>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</si>
  <si>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</si>
  <si>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</si>
  <si>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</si>
  <si>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</si>
  <si>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</si>
  <si>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</si>
  <si>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</si>
  <si>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</si>
  <si>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</si>
  <si>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</si>
  <si>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</si>
  <si>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</si>
  <si>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</si>
  <si>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</si>
  <si>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</si>
  <si>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</si>
  <si>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</si>
  <si>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</si>
  <si>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</si>
  <si>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</si>
  <si>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</si>
  <si>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</si>
  <si>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</si>
  <si>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</si>
  <si>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</si>
  <si>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</si>
  <si>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</si>
  <si>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</si>
  <si>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</si>
  <si>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</si>
  <si>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</si>
  <si>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</si>
  <si>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</si>
  <si>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</si>
  <si>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</si>
  <si>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</si>
  <si>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</si>
  <si>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</si>
  <si>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</si>
  <si>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</si>
  <si>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</si>
  <si>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</si>
  <si>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</si>
  <si>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</si>
  <si>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</si>
  <si>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</si>
  <si>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</si>
  <si>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</si>
  <si>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</si>
  <si>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</si>
  <si>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</si>
  <si>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</si>
  <si>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</si>
  <si>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</si>
  <si>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</si>
  <si>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</si>
  <si>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</si>
  <si>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</si>
  <si>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</si>
  <si>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</si>
  <si>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</si>
  <si>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</si>
  <si>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</si>
  <si>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</si>
  <si>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</si>
  <si>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</si>
  <si>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</si>
  <si>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</si>
  <si>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</si>
  <si>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</si>
  <si>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</si>
  <si>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</si>
  <si>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</si>
  <si>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</si>
  <si>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</si>
  <si>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</si>
  <si>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</si>
  <si>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</si>
  <si>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</si>
  <si>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</si>
  <si>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</si>
  <si>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</si>
  <si>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</si>
  <si>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</si>
  <si>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</si>
  <si>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</si>
  <si>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</si>
  <si>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</si>
  <si>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</si>
  <si>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</si>
  <si>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</si>
  <si>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</si>
  <si>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</si>
  <si>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</si>
  <si>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</si>
  <si>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</si>
  <si>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</si>
  <si>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</si>
  <si>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</si>
  <si>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</si>
  <si>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</si>
  <si>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</si>
  <si>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</si>
  <si>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</si>
  <si>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</si>
  <si>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</si>
  <si>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</si>
  <si>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</si>
  <si>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</si>
  <si>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</si>
  <si>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</si>
  <si>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</si>
  <si>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</si>
  <si>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</si>
  <si>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</si>
  <si>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</si>
  <si>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</si>
  <si>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</si>
  <si>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</si>
  <si>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</si>
  <si>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</si>
  <si>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</si>
  <si>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</si>
  <si>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</si>
  <si>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</si>
  <si>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</si>
  <si>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</si>
  <si>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</si>
  <si>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</si>
  <si>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</si>
  <si>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</si>
  <si>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</si>
  <si>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</si>
  <si>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</si>
  <si>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</si>
  <si>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</si>
  <si>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</si>
  <si>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</si>
  <si>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</si>
  <si>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</si>
  <si>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</si>
  <si>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</si>
  <si>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</si>
  <si>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</si>
  <si>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</si>
  <si>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</si>
  <si>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</si>
  <si>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</si>
  <si>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</si>
  <si>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</si>
  <si>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</si>
  <si>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</si>
  <si>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</si>
  <si>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</si>
  <si>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</si>
  <si>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</si>
  <si>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</si>
  <si>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</si>
  <si>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</si>
  <si>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</si>
  <si>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</si>
  <si>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</si>
  <si>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</si>
  <si>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</si>
  <si>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</si>
  <si>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</si>
  <si>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</si>
  <si>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</si>
  <si>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</si>
  <si>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</si>
  <si>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</si>
  <si>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</si>
  <si>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</si>
  <si>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</si>
  <si>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</si>
  <si>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</si>
  <si>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</si>
  <si>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</si>
  <si>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</si>
  <si>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</si>
  <si>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</si>
  <si>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</si>
  <si>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</si>
  <si>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</si>
  <si>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</si>
  <si>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</si>
  <si>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</si>
  <si>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</si>
  <si>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</si>
  <si>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</si>
  <si>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</si>
  <si>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</si>
  <si>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</si>
  <si>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</si>
  <si>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</si>
  <si>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</si>
  <si>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</si>
  <si>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</si>
  <si>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</si>
  <si>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</si>
  <si>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</si>
  <si>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</si>
  <si>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</si>
  <si>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</si>
  <si>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</si>
  <si>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</si>
  <si>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</si>
  <si>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</si>
  <si>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</si>
  <si>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</si>
  <si>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</si>
  <si>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</si>
  <si>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</si>
  <si>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</si>
  <si>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</si>
  <si>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</si>
  <si>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</si>
  <si>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</si>
  <si>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</si>
  <si>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</si>
  <si>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</si>
  <si>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</si>
  <si>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</si>
  <si>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</si>
  <si>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</si>
  <si>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</si>
  <si>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</si>
  <si>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</si>
  <si>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</si>
  <si>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</si>
  <si>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</si>
  <si>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</si>
  <si>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</si>
  <si>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</si>
  <si>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</si>
  <si>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</si>
  <si>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</si>
  <si>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</si>
  <si>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</si>
  <si>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</si>
  <si>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</si>
  <si>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</si>
  <si>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</si>
  <si>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</si>
  <si>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</si>
  <si>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</si>
  <si>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</si>
  <si>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</si>
  <si>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</si>
  <si>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</si>
  <si>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</si>
  <si>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</si>
  <si>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</si>
  <si>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</si>
  <si>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</si>
  <si>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</si>
  <si>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</si>
  <si>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</si>
  <si>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</si>
  <si>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</si>
  <si>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</si>
  <si>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</si>
  <si>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</si>
  <si>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</si>
  <si>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</si>
  <si>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</si>
  <si>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</si>
  <si>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</si>
  <si>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</si>
  <si>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</si>
  <si>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</si>
  <si>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</si>
  <si>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</si>
  <si>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</si>
  <si>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</si>
  <si>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</si>
  <si>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</si>
  <si>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</si>
  <si>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</si>
  <si>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</si>
  <si>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</si>
  <si>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</si>
  <si>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</si>
  <si>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</si>
  <si>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</si>
  <si>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</si>
  <si>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</si>
  <si>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</si>
  <si>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</si>
  <si>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</si>
  <si>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</si>
  <si>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</si>
  <si>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</si>
  <si>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</si>
  <si>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</si>
  <si>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</si>
  <si>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</si>
  <si>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</si>
  <si>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</si>
  <si>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</si>
  <si>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</si>
  <si>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</si>
  <si>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</si>
  <si>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</si>
  <si>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</si>
  <si>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</si>
  <si>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</si>
  <si>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</si>
  <si>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</si>
  <si>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</si>
  <si>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</si>
  <si>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</si>
  <si>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</si>
  <si>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</si>
  <si>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</si>
  <si>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</si>
  <si>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</si>
  <si>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</si>
  <si>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</si>
  <si>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</si>
  <si>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</si>
  <si>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</si>
  <si>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</si>
  <si>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</si>
  <si>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</si>
  <si>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</si>
  <si>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</si>
  <si>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</si>
  <si>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</si>
  <si>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</si>
  <si>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</si>
  <si>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</si>
  <si>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</si>
  <si>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</si>
  <si>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</si>
  <si>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</si>
  <si>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</si>
  <si>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</si>
  <si>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</si>
  <si>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</si>
  <si>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</si>
  <si>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</si>
  <si>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</si>
  <si>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</si>
  <si>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</si>
  <si>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</si>
  <si>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</si>
  <si>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</si>
  <si>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</si>
  <si>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</si>
  <si>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</si>
  <si>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</si>
  <si>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</si>
  <si>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</si>
  <si>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</si>
  <si>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</si>
  <si>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</si>
  <si>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</si>
  <si>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</si>
  <si>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</si>
  <si>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</si>
  <si>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</si>
  <si>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</si>
  <si>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</si>
  <si>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</si>
  <si>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</si>
  <si>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</si>
  <si>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</si>
  <si>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</si>
  <si>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</si>
  <si>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</si>
  <si>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</si>
  <si>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</si>
  <si>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</si>
  <si>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</si>
  <si>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</si>
  <si>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</si>
  <si>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</si>
  <si>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</si>
  <si>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</si>
  <si>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</si>
  <si>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</si>
  <si>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</si>
  <si>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</si>
  <si>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</si>
  <si>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</si>
  <si>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</si>
  <si>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</si>
  <si>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</si>
  <si>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</si>
  <si>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</si>
  <si>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</si>
  <si>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</si>
  <si>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</si>
  <si>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</si>
  <si>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</si>
  <si>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</si>
  <si>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</si>
  <si>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</si>
  <si>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</si>
  <si>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</si>
  <si>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</si>
  <si>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</si>
  <si>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</si>
  <si>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</si>
  <si>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</si>
  <si>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</si>
  <si>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</si>
  <si>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</si>
  <si>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</si>
  <si>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</si>
  <si>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</si>
  <si>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</si>
  <si>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</si>
  <si>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</si>
  <si>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</si>
  <si>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</si>
  <si>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</si>
  <si>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</si>
  <si>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</si>
  <si>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</si>
  <si>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</si>
  <si>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</si>
  <si>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</si>
  <si>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</si>
  <si>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</si>
  <si>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</si>
  <si>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</si>
  <si>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</si>
  <si>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</si>
  <si>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</si>
  <si>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</si>
  <si>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</si>
  <si>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</si>
  <si>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</si>
  <si>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</si>
  <si>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</si>
  <si>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</si>
  <si>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</si>
  <si>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</si>
  <si>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</si>
  <si>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</si>
  <si>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</si>
  <si>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</si>
  <si>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</si>
  <si>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</si>
  <si>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</si>
  <si>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</si>
  <si>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</si>
  <si>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</si>
  <si>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</si>
  <si>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</si>
  <si>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</si>
  <si>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</si>
  <si>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</si>
  <si>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</si>
  <si>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</si>
  <si>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</si>
  <si>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</si>
  <si>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</si>
  <si>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</si>
  <si>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</si>
  <si>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</si>
  <si>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</si>
  <si>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</si>
  <si>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</si>
  <si>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</si>
  <si>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</si>
  <si>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</si>
  <si>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</si>
  <si>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</si>
  <si>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</si>
  <si>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</si>
  <si>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</si>
  <si>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</si>
  <si>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</si>
  <si>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</si>
  <si>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</si>
  <si>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</si>
  <si>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</si>
  <si>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</si>
  <si>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</si>
  <si>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</si>
  <si>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</si>
  <si>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</si>
  <si>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</si>
  <si>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</si>
  <si>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</si>
  <si>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</si>
  <si>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</si>
  <si>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</si>
  <si>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</si>
  <si>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</si>
  <si>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</si>
  <si>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</si>
  <si>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</si>
  <si>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</si>
  <si>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</si>
  <si>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</si>
  <si>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</si>
  <si>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</si>
  <si>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</si>
  <si>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</si>
  <si>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</si>
  <si>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</si>
  <si>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</si>
  <si>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</si>
  <si>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</si>
  <si>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</si>
  <si>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</si>
  <si>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</si>
  <si>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</si>
  <si>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</si>
  <si>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</si>
  <si>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</si>
  <si>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</si>
  <si>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</si>
  <si>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</si>
  <si>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</si>
  <si>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</si>
  <si>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</si>
  <si>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</si>
  <si>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</si>
  <si>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</si>
  <si>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</si>
  <si>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</si>
  <si>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</si>
  <si>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</si>
  <si>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</si>
  <si>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</si>
  <si>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</si>
  <si>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</si>
  <si>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</si>
  <si>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</si>
  <si>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</si>
  <si>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</si>
  <si>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</si>
  <si>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</si>
  <si>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</si>
  <si>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</si>
  <si>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</si>
  <si>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</si>
  <si>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</si>
  <si>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</si>
  <si>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</si>
  <si>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</si>
  <si>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</si>
  <si>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</si>
  <si>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</si>
  <si>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</si>
  <si>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</si>
  <si>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</si>
  <si>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</si>
  <si>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</si>
  <si>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</si>
  <si>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</si>
  <si>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</si>
  <si>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</si>
  <si>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</si>
  <si>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</si>
  <si>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</si>
  <si>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</si>
  <si>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</si>
  <si>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</si>
  <si>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</si>
  <si>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</si>
  <si>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</si>
  <si>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</si>
  <si>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</si>
  <si>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</si>
  <si>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</si>
  <si>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</si>
  <si>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</si>
  <si>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</si>
  <si>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</si>
  <si>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</si>
  <si>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</si>
  <si>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</si>
  <si>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</si>
  <si>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</si>
  <si>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</si>
  <si>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</si>
  <si>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</si>
  <si>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</si>
  <si>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</si>
  <si>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</si>
  <si>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</si>
  <si>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</si>
  <si>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</si>
  <si>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</si>
  <si>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</si>
  <si>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</si>
  <si>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</si>
  <si>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</si>
  <si>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</si>
  <si>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</si>
  <si>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</si>
  <si>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</si>
  <si>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</si>
  <si>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</si>
  <si>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</si>
  <si>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</si>
  <si>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</si>
  <si>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</si>
  <si>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</si>
  <si>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</si>
  <si>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</si>
  <si>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</si>
  <si>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</si>
  <si>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</si>
  <si>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</si>
  <si>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</si>
  <si>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</si>
  <si>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</si>
  <si>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</si>
  <si>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</si>
  <si>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</si>
  <si>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</si>
  <si>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</si>
  <si>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</si>
  <si>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</si>
  <si>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</si>
  <si>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</si>
  <si>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</si>
  <si>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</si>
  <si>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</si>
  <si>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</si>
  <si>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</si>
  <si>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</si>
  <si>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</si>
  <si>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</si>
  <si>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</si>
  <si>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</si>
  <si>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</si>
  <si>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</si>
  <si>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</si>
  <si>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</si>
  <si>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</si>
  <si>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</si>
  <si>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</si>
  <si>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</si>
  <si>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</si>
  <si>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</si>
  <si>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</si>
  <si>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</si>
  <si>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</si>
  <si>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</si>
  <si>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</si>
  <si>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</si>
  <si>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</si>
  <si>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</si>
  <si>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</si>
  <si>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</si>
  <si>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</si>
  <si>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</si>
  <si>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</si>
  <si>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</si>
  <si>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</si>
  <si>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</si>
  <si>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</si>
  <si>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</si>
  <si>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</si>
  <si>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</si>
  <si>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</si>
  <si>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</si>
  <si>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</si>
  <si>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</si>
  <si>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</si>
  <si>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</si>
  <si>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</si>
  <si>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</si>
  <si>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</si>
  <si>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</si>
  <si>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</si>
  <si>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</si>
  <si>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</si>
  <si>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</si>
  <si>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</si>
  <si>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</si>
  <si>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</si>
  <si>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</si>
  <si>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</si>
  <si>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</si>
  <si>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</si>
  <si>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</si>
  <si>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</si>
  <si>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</si>
  <si>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</si>
  <si>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</si>
  <si>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</si>
  <si>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</si>
  <si>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</si>
  <si>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</si>
  <si>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</si>
  <si>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</si>
  <si>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</si>
  <si>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</si>
  <si>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</si>
  <si>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</si>
  <si>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</si>
  <si>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</si>
  <si>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</si>
  <si>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</si>
  <si>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</si>
  <si>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</si>
  <si>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</si>
  <si>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</si>
  <si>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</si>
  <si>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</si>
  <si>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</si>
  <si>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</si>
  <si>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</si>
  <si>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</si>
  <si>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</si>
  <si>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</si>
  <si>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</si>
  <si>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</si>
  <si>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</si>
  <si>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</si>
  <si>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</si>
  <si>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</si>
  <si>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</si>
  <si>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</si>
  <si>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</si>
  <si>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</si>
  <si>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</si>
  <si>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</si>
  <si>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</si>
  <si>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</si>
  <si>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</si>
  <si>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</si>
  <si>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</si>
  <si>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</si>
  <si>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</si>
  <si>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</si>
  <si>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</si>
  <si>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</si>
  <si>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</si>
  <si>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</si>
  <si>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</si>
  <si>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</si>
  <si>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</si>
  <si>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</si>
  <si>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</si>
  <si>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</si>
  <si>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</si>
  <si>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</si>
  <si>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</si>
  <si>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</si>
  <si>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</si>
  <si>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</si>
  <si>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</si>
  <si>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</si>
  <si>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</si>
  <si>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</si>
  <si>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</si>
  <si>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</si>
  <si>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</si>
  <si>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</si>
  <si>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</si>
  <si>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</si>
  <si>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</si>
  <si>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</si>
  <si>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</si>
  <si>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</si>
  <si>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</si>
  <si>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</si>
  <si>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</si>
  <si>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</si>
  <si>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</si>
  <si>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</si>
  <si>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</si>
  <si>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</si>
  <si>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</si>
  <si>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</si>
  <si>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</si>
  <si>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</si>
  <si>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</si>
  <si>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</si>
  <si>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</si>
  <si>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</si>
  <si>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</si>
  <si>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</si>
  <si>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</si>
  <si>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</si>
  <si>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</si>
  <si>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</si>
  <si>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</si>
  <si>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</si>
  <si>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</si>
  <si>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</si>
  <si>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</si>
  <si>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</si>
  <si>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</si>
  <si>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</si>
  <si>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</si>
  <si>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</si>
  <si>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</si>
  <si>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</si>
  <si>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</si>
  <si>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</si>
  <si>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</si>
  <si>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</si>
  <si>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</si>
  <si>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</si>
  <si>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</si>
  <si>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</si>
  <si>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</si>
  <si>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</si>
  <si>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</si>
  <si>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</si>
  <si>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</si>
  <si>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</si>
  <si>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</si>
  <si>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</si>
  <si>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</si>
  <si>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</si>
  <si>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</si>
  <si>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</si>
  <si>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</si>
  <si>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</si>
  <si>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</si>
  <si>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</si>
  <si>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</si>
  <si>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</si>
  <si>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</si>
  <si>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</si>
  <si>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</si>
  <si>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</si>
  <si>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</si>
  <si>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</si>
  <si>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</si>
  <si>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</si>
  <si>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</si>
  <si>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</si>
  <si>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</si>
  <si>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</si>
  <si>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</si>
  <si>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</si>
  <si>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</si>
  <si>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</si>
  <si>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</si>
  <si>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</si>
  <si>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</si>
  <si>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</si>
  <si>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</si>
  <si>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</si>
  <si>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</si>
  <si>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</si>
  <si>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</si>
  <si>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</si>
  <si>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</si>
  <si>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</si>
  <si>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</si>
  <si>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</si>
  <si>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</si>
  <si>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</si>
  <si>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</si>
  <si>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</si>
  <si>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</si>
  <si>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</si>
  <si>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</si>
  <si>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</si>
  <si>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</si>
  <si>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</si>
  <si>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</si>
  <si>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</si>
  <si>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</si>
  <si>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</si>
  <si>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</si>
  <si>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</si>
  <si>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</si>
  <si>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</si>
  <si>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</si>
  <si>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</si>
  <si>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</si>
  <si>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</si>
  <si>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</si>
  <si>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</si>
  <si>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</si>
  <si>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</si>
  <si>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</si>
  <si>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</si>
  <si>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</si>
  <si>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</si>
  <si>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</si>
  <si>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</si>
  <si>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</si>
  <si>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</si>
  <si>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</si>
  <si>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</si>
  <si>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</si>
  <si>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</si>
  <si>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</si>
  <si>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</si>
  <si>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</si>
  <si>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</si>
  <si>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</si>
  <si>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</si>
  <si>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</si>
  <si>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</si>
  <si>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</si>
  <si>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</si>
  <si>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</si>
  <si>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</si>
  <si>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</si>
  <si>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</si>
  <si>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</si>
  <si>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</si>
  <si>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</si>
  <si>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</si>
  <si>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</si>
  <si>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</si>
  <si>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</si>
  <si>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</si>
  <si>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</si>
  <si>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</si>
  <si>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</si>
  <si>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</si>
  <si>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</si>
  <si>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</si>
  <si>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</si>
  <si>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</si>
  <si>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</si>
  <si>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</si>
  <si>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</si>
  <si>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</si>
  <si>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</si>
  <si>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</si>
  <si>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</si>
  <si>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</si>
  <si>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</si>
  <si>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</si>
  <si>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</si>
  <si>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</si>
  <si>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</si>
  <si>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</si>
  <si>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</si>
  <si>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</si>
  <si>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</si>
  <si>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</si>
  <si>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</si>
  <si>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</si>
  <si>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</si>
  <si>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</si>
  <si>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</si>
  <si>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</si>
  <si>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</si>
  <si>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</si>
  <si>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</si>
  <si>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</si>
  <si>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</si>
  <si>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</si>
  <si>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</si>
  <si>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</si>
  <si>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</si>
  <si>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</si>
  <si>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</si>
  <si>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</si>
  <si>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</si>
  <si>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</si>
  <si>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</si>
  <si>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</si>
  <si>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</si>
  <si>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</si>
  <si>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</si>
  <si>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</si>
  <si>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</si>
  <si>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</si>
  <si>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</si>
  <si>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</si>
  <si>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</si>
  <si>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</si>
  <si>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</si>
  <si>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</si>
  <si>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</si>
  <si>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</si>
  <si>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</si>
  <si>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</si>
  <si>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</si>
  <si>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</si>
  <si>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</si>
  <si>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</si>
  <si>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</si>
  <si>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</si>
  <si>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</si>
  <si>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</si>
  <si>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</si>
  <si>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</si>
  <si>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</si>
  <si>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</si>
  <si>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</si>
  <si>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</si>
  <si>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</si>
  <si>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</si>
  <si>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</si>
  <si>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</si>
  <si>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</si>
  <si>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</si>
  <si>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</si>
  <si>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</si>
  <si>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</si>
  <si>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</si>
  <si>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</si>
  <si>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</si>
  <si>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</si>
  <si>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</si>
  <si>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</si>
  <si>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</si>
  <si>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</si>
  <si>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</si>
  <si>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</si>
  <si>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</si>
  <si>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</si>
  <si>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</si>
  <si>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</si>
  <si>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</si>
  <si>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</si>
  <si>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</si>
  <si>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</si>
  <si>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</si>
  <si>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</si>
  <si>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</si>
  <si>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</si>
  <si>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</si>
  <si>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</si>
  <si>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</si>
  <si>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</si>
  <si>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</si>
  <si>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</si>
  <si>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</si>
  <si>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</si>
  <si>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</si>
  <si>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</si>
  <si>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</si>
  <si>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</si>
  <si>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</si>
  <si>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</si>
  <si>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</si>
  <si>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</si>
  <si>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</si>
  <si>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</si>
  <si>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</si>
  <si>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</si>
  <si>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</si>
  <si>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</si>
  <si>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</si>
  <si>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</si>
  <si>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</si>
  <si>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</si>
  <si>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</si>
  <si>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</si>
  <si>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</si>
  <si>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</si>
  <si>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</si>
  <si>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</si>
  <si>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</si>
  <si>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</si>
  <si>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</si>
  <si>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</si>
  <si>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</si>
  <si>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</si>
  <si>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</si>
  <si>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</si>
  <si>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</si>
  <si>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</si>
  <si>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</si>
  <si>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</si>
  <si>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</si>
  <si>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</si>
  <si>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</si>
  <si>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</si>
  <si>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</si>
  <si>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</si>
  <si>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</si>
  <si>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</si>
  <si>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</si>
  <si>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</si>
  <si>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</si>
  <si>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</si>
  <si>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</si>
  <si>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</si>
  <si>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</si>
  <si>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</si>
  <si>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</si>
  <si>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</si>
  <si>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</si>
  <si>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</si>
  <si>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</si>
  <si>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</si>
  <si>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</si>
  <si>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</si>
  <si>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</si>
  <si>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</si>
  <si>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</si>
  <si>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</si>
  <si>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</si>
  <si>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</si>
  <si>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</si>
  <si>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</si>
  <si>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</si>
  <si>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</si>
  <si>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</si>
  <si>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</si>
  <si>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</si>
  <si>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</si>
  <si>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</si>
  <si>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</si>
  <si>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</si>
  <si>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</si>
  <si>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</si>
  <si>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</si>
  <si>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</si>
  <si>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</si>
  <si>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</si>
  <si>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</si>
  <si>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</si>
  <si>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</si>
  <si>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</si>
  <si>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</si>
  <si>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</si>
  <si>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</si>
  <si>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</si>
  <si>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</si>
  <si>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</si>
  <si>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</si>
  <si>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</si>
  <si>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</si>
  <si>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</si>
  <si>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</si>
  <si>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</si>
  <si>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</si>
  <si>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</si>
  <si>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</si>
  <si>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</si>
  <si>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</si>
  <si>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</si>
  <si>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</si>
  <si>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</si>
  <si>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</si>
  <si>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</si>
  <si>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</si>
  <si>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</si>
  <si>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</si>
  <si>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</si>
  <si>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</si>
  <si>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</si>
  <si>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</si>
  <si>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</si>
  <si>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</si>
  <si>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</si>
  <si>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</si>
  <si>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</si>
  <si>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</si>
  <si>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</si>
  <si>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</si>
  <si>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</si>
  <si>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</si>
  <si>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</si>
  <si>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</si>
  <si>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</si>
  <si>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</si>
  <si>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</si>
  <si>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</si>
  <si>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</si>
  <si>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</si>
  <si>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</si>
  <si>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</si>
  <si>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</si>
  <si>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</si>
  <si>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</si>
  <si>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</si>
  <si>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</si>
  <si>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</si>
  <si>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</si>
  <si>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</si>
  <si>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</si>
  <si>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</si>
  <si>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</si>
  <si>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</si>
  <si>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</si>
  <si>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</si>
  <si>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</si>
  <si>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</si>
  <si>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</si>
  <si>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</si>
  <si>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</si>
  <si>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</si>
  <si>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</si>
  <si>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</si>
  <si>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</si>
  <si>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</si>
  <si>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</si>
  <si>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</si>
  <si>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</si>
  <si>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</si>
  <si>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</si>
  <si>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</si>
  <si>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</si>
  <si>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</si>
  <si>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</si>
  <si>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</si>
  <si>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</si>
  <si>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</si>
  <si>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</si>
  <si>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</si>
  <si>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</si>
  <si>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</si>
  <si>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</si>
  <si>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</si>
  <si>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</si>
  <si>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</si>
  <si>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</si>
  <si>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</si>
  <si>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</si>
  <si>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</si>
  <si>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</si>
  <si>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</si>
  <si>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</si>
  <si>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</si>
  <si>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</si>
  <si>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</si>
  <si>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</si>
  <si>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</si>
  <si>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</si>
  <si>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</si>
  <si>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</si>
  <si>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</si>
  <si>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</si>
  <si>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</si>
  <si>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</si>
  <si>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</si>
  <si>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</si>
  <si>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</si>
  <si>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</si>
  <si>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</si>
  <si>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</si>
  <si>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</si>
  <si>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</si>
  <si>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</si>
  <si>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</si>
  <si>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</si>
  <si>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</si>
  <si>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</si>
  <si>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</si>
  <si>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</si>
  <si>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</si>
  <si>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</si>
  <si>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</si>
  <si>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</si>
  <si>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</si>
  <si>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</si>
  <si>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</si>
  <si>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</si>
  <si>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</si>
  <si>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</si>
  <si>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</si>
  <si>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</si>
  <si>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</si>
  <si>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</si>
  <si>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</si>
  <si>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</si>
  <si>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</si>
  <si>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</si>
  <si>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</si>
  <si>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</si>
  <si>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</si>
  <si>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</si>
  <si>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</si>
  <si>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</si>
  <si>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</si>
  <si>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</si>
  <si>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</si>
  <si>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</si>
  <si>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</si>
  <si>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</si>
  <si>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</si>
  <si>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</si>
  <si>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</si>
  <si>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</si>
  <si>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</si>
  <si>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</si>
  <si>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</si>
  <si>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</si>
  <si>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</si>
  <si>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</si>
  <si>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</si>
  <si>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</si>
  <si>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</si>
  <si>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</si>
  <si>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</si>
  <si>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</si>
  <si>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</si>
  <si>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</si>
  <si>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</si>
  <si>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</si>
  <si>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</si>
  <si>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</si>
  <si>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</si>
  <si>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</si>
  <si>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</si>
  <si>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</si>
  <si>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</si>
  <si>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</si>
  <si>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</si>
  <si>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</si>
  <si>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</si>
  <si>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</si>
  <si>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</si>
  <si>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</si>
  <si>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</si>
  <si>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</si>
  <si>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</si>
  <si>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</si>
  <si>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</si>
  <si>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</si>
  <si>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</si>
  <si>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</si>
  <si>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</si>
  <si>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</si>
  <si>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</si>
  <si>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</si>
  <si>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</si>
  <si>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</si>
  <si>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</si>
  <si>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</si>
  <si>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</si>
  <si>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</si>
  <si>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</si>
  <si>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</si>
  <si>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</si>
  <si>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</si>
  <si>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</si>
  <si>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</si>
  <si>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</si>
  <si>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</si>
  <si>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</si>
  <si>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</si>
  <si>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</si>
  <si>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</si>
  <si>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</si>
  <si>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</si>
  <si>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</si>
  <si>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</si>
  <si>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</si>
  <si>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</si>
  <si>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</si>
  <si>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</si>
  <si>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</si>
  <si>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</si>
  <si>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</si>
  <si>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</si>
  <si>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</si>
  <si>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</si>
  <si>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</si>
  <si>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</si>
  <si>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</si>
  <si>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</si>
  <si>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</si>
  <si>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</si>
  <si>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</si>
  <si>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</si>
  <si>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</si>
  <si>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</si>
  <si>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</si>
  <si>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</si>
  <si>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</si>
  <si>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</si>
  <si>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</si>
  <si>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</si>
  <si>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</si>
  <si>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</si>
  <si>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</si>
  <si>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</si>
  <si>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</si>
  <si>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</si>
  <si>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</si>
  <si>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</si>
  <si>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</si>
  <si>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</si>
  <si>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</si>
  <si>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</si>
  <si>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</si>
  <si>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</si>
  <si>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</si>
  <si>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</si>
  <si>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</si>
  <si>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</si>
  <si>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</si>
  <si>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</si>
  <si>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</si>
  <si>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</si>
  <si>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</si>
  <si>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</si>
  <si>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</si>
  <si>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</si>
  <si>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</si>
  <si>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</si>
  <si>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</si>
  <si>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</si>
  <si>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</si>
  <si>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</si>
  <si>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</si>
  <si>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</si>
  <si>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</si>
  <si>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</si>
  <si>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</si>
  <si>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</si>
  <si>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</si>
  <si>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</si>
  <si>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</si>
  <si>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</si>
  <si>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</si>
  <si>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</si>
  <si>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</si>
  <si>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</si>
  <si>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</si>
  <si>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</si>
  <si>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</si>
  <si>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</si>
  <si>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</si>
  <si>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</si>
  <si>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</si>
  <si>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</si>
  <si>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</si>
  <si>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</si>
  <si>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</si>
  <si>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</si>
  <si>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</si>
  <si>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</si>
  <si>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</si>
  <si>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</si>
  <si>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</si>
  <si>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</si>
  <si>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</si>
  <si>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</si>
  <si>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</si>
  <si>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</si>
  <si>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</si>
  <si>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</si>
  <si>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</si>
  <si>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</si>
  <si>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</si>
  <si>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</si>
  <si>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</si>
  <si>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</si>
  <si>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</si>
  <si>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</si>
  <si>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</si>
  <si>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</si>
  <si>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</si>
  <si>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</si>
  <si>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</si>
  <si>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</si>
  <si>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</si>
  <si>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</si>
  <si>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</si>
  <si>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</si>
  <si>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</si>
  <si>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</si>
  <si>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</si>
  <si>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</si>
  <si>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</si>
  <si>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</si>
  <si>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</si>
  <si>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</si>
  <si>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</si>
  <si>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</si>
  <si>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</si>
  <si>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</si>
  <si>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</si>
  <si>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</si>
  <si>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</si>
  <si>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</si>
  <si>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</si>
  <si>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</si>
  <si>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</si>
  <si>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</si>
  <si>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</si>
  <si>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</si>
  <si>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</si>
  <si>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</si>
  <si>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</si>
  <si>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</si>
  <si>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</si>
  <si>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</si>
  <si>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</si>
  <si>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</si>
  <si>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</si>
  <si>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</si>
  <si>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</si>
  <si>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</si>
  <si>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</si>
  <si>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</si>
  <si>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</si>
  <si>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</si>
  <si>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</si>
  <si>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</si>
  <si>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</si>
  <si>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</si>
  <si>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</si>
  <si>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</si>
  <si>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</si>
  <si>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</si>
  <si>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</si>
  <si>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</si>
  <si>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</si>
  <si>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</si>
  <si>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</si>
  <si>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</si>
  <si>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</si>
  <si>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</si>
  <si>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</si>
  <si>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</si>
  <si>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</si>
  <si>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</si>
  <si>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</si>
  <si>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</si>
  <si>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</si>
  <si>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</si>
  <si>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</si>
  <si>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</si>
  <si>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</si>
  <si>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</si>
  <si>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</si>
  <si>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</si>
  <si>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</si>
  <si>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</si>
  <si>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</si>
  <si>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</si>
  <si>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</si>
  <si>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</si>
  <si>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</si>
  <si>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</si>
  <si>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</si>
  <si>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</si>
  <si>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</si>
  <si>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</si>
  <si>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</si>
  <si>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</si>
  <si>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</si>
  <si>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</si>
  <si>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</si>
  <si>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</si>
  <si>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</si>
  <si>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</si>
  <si>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</si>
  <si>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</si>
  <si>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</si>
  <si>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</si>
  <si>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</si>
  <si>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</si>
  <si>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</si>
  <si>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</si>
  <si>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</si>
  <si>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</si>
  <si>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</si>
  <si>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</si>
  <si>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</si>
  <si>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</si>
  <si>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</si>
  <si>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</si>
  <si>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</si>
  <si>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</si>
  <si>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</si>
  <si>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</si>
  <si>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</si>
  <si>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</si>
  <si>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</si>
  <si>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</si>
  <si>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</si>
  <si>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</si>
  <si>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</si>
  <si>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</si>
  <si>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</si>
  <si>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</si>
  <si>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</si>
  <si>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</si>
  <si>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</si>
  <si>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</si>
  <si>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</si>
  <si>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</si>
  <si>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</si>
  <si>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</si>
  <si>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</si>
  <si>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</si>
  <si>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</si>
  <si>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</si>
  <si>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</si>
  <si>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</si>
  <si>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</si>
  <si>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</si>
  <si>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</si>
  <si>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</si>
  <si>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</si>
  <si>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</si>
  <si>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</si>
  <si>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</si>
  <si>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</si>
  <si>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</si>
  <si>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</si>
  <si>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</si>
  <si>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</si>
  <si>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</si>
  <si>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</si>
  <si>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</si>
  <si>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</si>
  <si>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</si>
  <si>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</si>
  <si>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</si>
  <si>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</si>
  <si>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</si>
  <si>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</si>
  <si>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</si>
  <si>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</si>
  <si>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</si>
  <si>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</si>
  <si>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</si>
  <si>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</si>
  <si>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</si>
  <si>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</si>
  <si>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</si>
  <si>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</si>
  <si>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</si>
  <si>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</si>
  <si>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</si>
  <si>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</si>
  <si>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</si>
  <si>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</si>
  <si>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</si>
  <si>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</si>
  <si>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</si>
  <si>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</si>
  <si>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</si>
  <si>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</si>
  <si>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</si>
  <si>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</si>
  <si>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</si>
  <si>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</si>
  <si>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</si>
  <si>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</si>
  <si>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</si>
  <si>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</si>
  <si>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</si>
  <si>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</si>
  <si>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</si>
  <si>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</si>
  <si>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</si>
  <si>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</si>
  <si>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</si>
  <si>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</si>
  <si>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</si>
  <si>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</si>
  <si>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</si>
  <si>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</si>
  <si>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</si>
  <si>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</si>
  <si>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</si>
  <si>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</si>
  <si>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</si>
  <si>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</si>
  <si>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</si>
  <si>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</si>
  <si>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</si>
  <si>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</si>
  <si>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</si>
  <si>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</si>
  <si>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</si>
  <si>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</si>
  <si>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</si>
  <si>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</si>
  <si>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</si>
  <si>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</si>
  <si>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</si>
  <si>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</si>
  <si>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</si>
  <si>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</si>
  <si>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</si>
  <si>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</si>
  <si>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</si>
  <si>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</si>
  <si>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</si>
  <si>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</si>
  <si>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</si>
  <si>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</si>
  <si>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</si>
  <si>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</si>
  <si>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</si>
  <si>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</si>
  <si>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</si>
  <si>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</si>
  <si>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</si>
  <si>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</si>
  <si>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</si>
  <si>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</si>
  <si>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</si>
  <si>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</si>
  <si>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</si>
  <si>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</si>
  <si>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</si>
  <si>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</si>
  <si>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</si>
  <si>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</si>
  <si>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</si>
  <si>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</si>
  <si>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</si>
  <si>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</si>
  <si>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</si>
  <si>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</si>
  <si>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</si>
  <si>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</si>
  <si>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</si>
  <si>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</si>
  <si>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</si>
  <si>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</si>
  <si>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</si>
  <si>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</si>
  <si>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</si>
  <si>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</si>
  <si>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</si>
  <si>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</si>
  <si>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</si>
  <si>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</si>
  <si>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</si>
  <si>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</si>
  <si>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</si>
  <si>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</si>
  <si>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</si>
  <si>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</si>
  <si>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</si>
  <si>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</si>
  <si>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</si>
  <si>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</si>
  <si>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</si>
  <si>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</si>
  <si>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</si>
  <si>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</si>
  <si>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</si>
  <si>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</si>
  <si>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</si>
  <si>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</si>
  <si>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</si>
  <si>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</si>
  <si>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</si>
  <si>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</si>
  <si>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</si>
  <si>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</si>
  <si>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</si>
  <si>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</si>
  <si>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</si>
  <si>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</si>
  <si>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</si>
  <si>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</si>
  <si>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</si>
  <si>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</si>
  <si>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</si>
  <si>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</si>
  <si>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</si>
  <si>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</si>
  <si>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</si>
  <si>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</si>
  <si>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</si>
  <si>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</si>
  <si>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</si>
  <si>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</si>
  <si>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</si>
  <si>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</si>
  <si>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</si>
  <si>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</si>
  <si>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</si>
  <si>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</si>
  <si>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</si>
  <si>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</si>
  <si>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</si>
  <si>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</si>
  <si>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</si>
  <si>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</si>
  <si>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</si>
  <si>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</si>
  <si>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</si>
  <si>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</si>
  <si>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</si>
  <si>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</si>
  <si>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</si>
  <si>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</si>
  <si>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</si>
  <si>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</si>
  <si>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</si>
  <si>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</si>
  <si>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</si>
  <si>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</si>
  <si>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</si>
  <si>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</si>
  <si>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</si>
  <si>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</si>
  <si>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</si>
  <si>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</si>
  <si>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</si>
  <si>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</si>
  <si>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</si>
  <si>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</si>
  <si>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</si>
  <si>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</si>
  <si>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</si>
  <si>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</si>
  <si>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</si>
  <si>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</si>
  <si>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</si>
  <si>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</si>
  <si>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</si>
  <si>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</si>
  <si>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</si>
  <si>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</si>
  <si>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</si>
  <si>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</si>
  <si>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</si>
  <si>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</si>
  <si>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</si>
  <si>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</si>
  <si>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</si>
  <si>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</si>
  <si>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</si>
  <si>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</si>
  <si>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</si>
  <si>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</si>
  <si>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</si>
  <si>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</si>
  <si>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</si>
  <si>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</si>
  <si>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</si>
  <si>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</si>
  <si>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</si>
  <si>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</si>
  <si>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</si>
  <si>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</si>
  <si>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</si>
  <si>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</si>
  <si>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</si>
  <si>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</si>
  <si>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</si>
  <si>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</si>
  <si>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</si>
  <si>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</si>
  <si>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</si>
  <si>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</si>
  <si>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</si>
  <si>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</si>
  <si>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</si>
  <si>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</si>
  <si>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</si>
  <si>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</si>
  <si>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</si>
  <si>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</si>
  <si>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</si>
  <si>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</si>
  <si>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</si>
  <si>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</si>
  <si>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</si>
  <si>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</si>
  <si>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</si>
  <si>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</si>
  <si>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</si>
  <si>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</si>
  <si>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</si>
  <si>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</si>
  <si>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</si>
  <si>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</si>
  <si>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</si>
  <si>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</si>
  <si>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</si>
  <si>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</si>
  <si>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</si>
  <si>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</si>
  <si>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</si>
  <si>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</si>
  <si>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</si>
  <si>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</si>
  <si>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</si>
  <si>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</si>
  <si>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</si>
  <si>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</si>
  <si>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</si>
  <si>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</si>
  <si>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</si>
  <si>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</si>
  <si>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</si>
  <si>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</si>
  <si>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</si>
  <si>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</si>
  <si>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</si>
  <si>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</si>
  <si>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</si>
  <si>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</si>
  <si>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</si>
  <si>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</si>
  <si>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</si>
  <si>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</si>
  <si>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</si>
  <si>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</si>
  <si>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</si>
  <si>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</si>
  <si>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</si>
  <si>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</si>
  <si>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</si>
  <si>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</si>
  <si>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</si>
  <si>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</si>
  <si>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</si>
  <si>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</si>
  <si>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</si>
  <si>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</si>
  <si>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</si>
  <si>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</si>
  <si>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</si>
  <si>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</si>
  <si>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</si>
  <si>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</si>
  <si>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</si>
  <si>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</si>
  <si>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</si>
  <si>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</si>
  <si>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</si>
  <si>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</si>
  <si>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</si>
  <si>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</si>
  <si>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</si>
  <si>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</si>
  <si>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</si>
  <si>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</si>
  <si>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</si>
  <si>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</si>
  <si>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</si>
  <si>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</si>
  <si>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</si>
  <si>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</si>
  <si>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</si>
  <si>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</si>
  <si>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</si>
  <si>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</si>
  <si>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</si>
  <si>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</si>
  <si>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</si>
  <si>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</si>
  <si>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</si>
  <si>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</si>
  <si>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</si>
  <si>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</si>
  <si>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</si>
  <si>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</si>
  <si>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</si>
  <si>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</si>
  <si>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</si>
  <si>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</si>
  <si>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</si>
  <si>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</si>
  <si>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</si>
  <si>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</si>
  <si>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</si>
  <si>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</si>
  <si>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</si>
  <si>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</si>
  <si>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</si>
  <si>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</si>
  <si>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</si>
  <si>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</si>
  <si>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</si>
  <si>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</si>
  <si>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</si>
  <si>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</si>
  <si>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</si>
  <si>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</si>
  <si>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</si>
  <si>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</si>
  <si>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</si>
  <si>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</si>
  <si>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</si>
  <si>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</si>
  <si>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</si>
  <si>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</si>
  <si>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</si>
  <si>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</si>
  <si>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</si>
  <si>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</si>
  <si>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</si>
  <si>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</si>
  <si>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</si>
  <si>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</si>
  <si>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</si>
  <si>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</si>
  <si>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</si>
  <si>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</si>
  <si>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</si>
  <si>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</si>
  <si>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</si>
  <si>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</si>
  <si>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</si>
  <si>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</si>
  <si>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</si>
  <si>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</si>
  <si>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</si>
  <si>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</si>
  <si>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</si>
  <si>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</si>
  <si>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</si>
  <si>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</si>
  <si>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</si>
  <si>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</si>
  <si>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</si>
  <si>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</si>
  <si>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</si>
  <si>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</si>
  <si>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</si>
  <si>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</si>
  <si>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</si>
  <si>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</si>
  <si>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</si>
  <si>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</si>
  <si>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</si>
  <si>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</si>
  <si>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</si>
  <si>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</si>
  <si>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</si>
  <si>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</si>
  <si>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</si>
  <si>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</si>
  <si>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</si>
  <si>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</si>
  <si>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</si>
  <si>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</si>
  <si>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</si>
  <si>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</si>
  <si>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</si>
  <si>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</si>
  <si>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</si>
  <si>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</si>
  <si>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</si>
  <si>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</si>
  <si>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</si>
  <si>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</si>
  <si>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</si>
  <si>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</si>
  <si>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</si>
  <si>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</si>
  <si>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</si>
  <si>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</si>
  <si>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</si>
  <si>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</si>
  <si>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</si>
  <si>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</si>
  <si>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</si>
  <si>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</si>
  <si>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</si>
  <si>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</si>
  <si>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</si>
  <si>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</si>
  <si>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</si>
  <si>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</si>
  <si>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</si>
  <si>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</si>
  <si>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</si>
  <si>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</si>
  <si>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</si>
  <si>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</si>
  <si>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</si>
  <si>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</si>
  <si>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</si>
  <si>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</si>
  <si>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</si>
  <si>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</si>
  <si>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</si>
  <si>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</si>
  <si>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</si>
  <si>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</si>
  <si>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</si>
  <si>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</si>
  <si>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</si>
  <si>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</si>
  <si>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</si>
  <si>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</si>
  <si>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</si>
  <si>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</si>
  <si>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</si>
  <si>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</si>
  <si>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</si>
  <si>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</si>
  <si>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</si>
  <si>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</si>
  <si>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</si>
  <si>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</si>
  <si>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</si>
  <si>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</si>
  <si>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</si>
  <si>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</si>
  <si>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</si>
  <si>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</si>
  <si>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</si>
  <si>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</si>
  <si>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</si>
  <si>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</si>
  <si>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</si>
  <si>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</si>
  <si>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</si>
  <si>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</si>
  <si>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</si>
  <si>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</si>
  <si>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</si>
  <si>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</si>
  <si>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</si>
  <si>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</si>
  <si>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</si>
  <si>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</si>
  <si>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</si>
  <si>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</si>
  <si>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</si>
  <si>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</si>
  <si>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</si>
  <si>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</si>
  <si>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</si>
  <si>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</si>
  <si>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</si>
  <si>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</si>
  <si>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</si>
  <si>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</si>
  <si>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</si>
  <si>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</si>
  <si>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</si>
  <si>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</si>
  <si>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</si>
  <si>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</si>
  <si>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</si>
  <si>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</si>
  <si>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</si>
  <si>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</si>
  <si>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</si>
  <si>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</si>
  <si>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</si>
  <si>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</si>
  <si>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</si>
  <si>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</si>
  <si>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</si>
  <si>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</si>
  <si>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</si>
  <si>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</si>
  <si>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</si>
  <si>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</si>
  <si>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</si>
  <si>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</si>
  <si>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</si>
  <si>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</si>
  <si>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</si>
  <si>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</si>
  <si>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</si>
  <si>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</si>
  <si>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</si>
  <si>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</si>
  <si>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</si>
  <si>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</si>
  <si>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</si>
  <si>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</si>
  <si>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</si>
  <si>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</si>
  <si>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</si>
  <si>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</si>
  <si>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</si>
  <si>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</si>
  <si>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</si>
  <si>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</si>
  <si>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</si>
  <si>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</si>
  <si>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</si>
  <si>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</si>
  <si>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</si>
  <si>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</si>
  <si>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</si>
  <si>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</si>
  <si>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</si>
  <si>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</si>
  <si>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</si>
  <si>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</si>
  <si>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</si>
  <si>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</si>
  <si>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</si>
  <si>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</si>
  <si>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</si>
  <si>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</si>
  <si>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</si>
  <si>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</si>
  <si>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</si>
  <si>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</si>
  <si>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</si>
  <si>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</si>
  <si>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</si>
  <si>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</si>
  <si>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</si>
  <si>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</si>
  <si>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</si>
  <si>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</si>
  <si>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</si>
  <si>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</si>
  <si>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</si>
  <si>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</si>
  <si>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</si>
  <si>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</si>
  <si>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</si>
  <si>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</si>
  <si>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</si>
  <si>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</si>
  <si>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</si>
  <si>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</si>
  <si>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</si>
  <si>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</si>
  <si>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</si>
  <si>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</si>
  <si>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</si>
  <si>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</si>
  <si>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</si>
  <si>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</si>
  <si>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</si>
  <si>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</si>
  <si>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</si>
  <si>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</si>
  <si>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</si>
  <si>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</si>
  <si>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</si>
  <si>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</si>
  <si>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</si>
  <si>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</si>
  <si>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</si>
  <si>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</si>
  <si>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</si>
  <si>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</si>
  <si>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</si>
  <si>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</si>
  <si>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</si>
  <si>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</si>
  <si>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</si>
  <si>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</si>
  <si>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</si>
  <si>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</si>
  <si>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</si>
  <si>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</si>
  <si>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</si>
  <si>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</si>
  <si>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</si>
  <si>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</si>
  <si>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</si>
  <si>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</si>
  <si>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</si>
  <si>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</si>
  <si>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</si>
  <si>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</si>
  <si>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</si>
  <si>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</si>
  <si>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</si>
  <si>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</si>
  <si>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</si>
  <si>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</si>
  <si>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</si>
  <si>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</si>
  <si>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</si>
  <si>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</si>
  <si>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</si>
  <si>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</si>
  <si>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</si>
  <si>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</si>
  <si>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</si>
  <si>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</si>
  <si>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</si>
  <si>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</si>
  <si>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</si>
  <si>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</si>
  <si>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</si>
  <si>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</si>
  <si>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</si>
  <si>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</si>
  <si>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</si>
  <si>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</si>
  <si>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</si>
  <si>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</si>
  <si>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</si>
  <si>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</si>
  <si>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</si>
  <si>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</si>
  <si>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</si>
  <si>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</si>
  <si>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</si>
  <si>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</si>
  <si>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</si>
  <si>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</si>
  <si>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</si>
  <si>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</si>
  <si>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</si>
  <si>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</si>
  <si>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</si>
  <si>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</si>
  <si>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</si>
  <si>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</si>
  <si>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</si>
  <si>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</si>
  <si>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</si>
  <si>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</si>
  <si>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</si>
  <si>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</si>
  <si>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</si>
  <si>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</si>
  <si>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</si>
  <si>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</si>
  <si>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</si>
  <si>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</si>
  <si>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</si>
  <si>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</si>
  <si>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</si>
  <si>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</si>
  <si>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</si>
  <si>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</si>
  <si>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</si>
  <si>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</si>
  <si>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</si>
  <si>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</si>
  <si>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</si>
  <si>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</si>
  <si>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</si>
  <si>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</si>
  <si>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</si>
  <si>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</si>
  <si>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</si>
  <si>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</si>
  <si>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</si>
  <si>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</si>
  <si>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</si>
  <si>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</si>
  <si>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</si>
  <si>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</si>
  <si>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</si>
  <si>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</si>
  <si>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</si>
  <si>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</si>
  <si>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</si>
  <si>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</si>
  <si>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</si>
  <si>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</si>
  <si>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</si>
  <si>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</si>
  <si>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</si>
  <si>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</si>
  <si>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</si>
  <si>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</si>
  <si>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</si>
  <si>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</si>
  <si>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</si>
  <si>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</si>
  <si>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</si>
  <si>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</si>
  <si>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</si>
  <si>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</si>
  <si>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</si>
  <si>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</si>
  <si>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</si>
  <si>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</si>
  <si>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</si>
  <si>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</si>
  <si>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</si>
  <si>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</si>
  <si>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</si>
  <si>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</si>
  <si>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</si>
  <si>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</si>
  <si>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</si>
  <si>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</si>
  <si>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</si>
  <si>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</si>
  <si>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</si>
  <si>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</si>
  <si>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</si>
  <si>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</si>
  <si>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</si>
  <si>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</si>
  <si>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</si>
  <si>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</si>
  <si>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</si>
  <si>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</si>
  <si>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</si>
  <si>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</si>
  <si>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</si>
  <si>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</si>
  <si>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</si>
  <si>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</si>
  <si>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</si>
  <si>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</si>
  <si>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</si>
  <si>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</si>
  <si>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</si>
  <si>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</si>
  <si>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</si>
  <si>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</si>
  <si>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</si>
  <si>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</si>
  <si>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</si>
  <si>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</si>
  <si>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</si>
  <si>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</si>
  <si>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</si>
  <si>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</si>
  <si>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</si>
  <si>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</si>
  <si>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</si>
  <si>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</si>
  <si>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</si>
  <si>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</si>
  <si>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</si>
  <si>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</si>
  <si>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</si>
  <si>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</si>
  <si>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</si>
  <si>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</si>
  <si>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</si>
  <si>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</si>
  <si>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</si>
  <si>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</si>
  <si>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</si>
  <si>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</si>
  <si>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</si>
  <si>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</si>
  <si>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</si>
  <si>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</si>
  <si>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</si>
  <si>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</si>
  <si>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</si>
  <si>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</si>
  <si>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</si>
  <si>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</si>
  <si>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</si>
  <si>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</si>
  <si>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</si>
  <si>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</si>
  <si>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</si>
  <si>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</si>
  <si>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</si>
  <si>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</si>
  <si>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</si>
  <si>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</si>
  <si>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</si>
  <si>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</si>
  <si>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</si>
  <si>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</si>
  <si>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</si>
  <si>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</si>
  <si>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</si>
  <si>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</si>
  <si>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</si>
  <si>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</si>
  <si>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</si>
  <si>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</si>
  <si>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</si>
  <si>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</si>
  <si>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</si>
  <si>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</si>
  <si>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</si>
  <si>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</si>
  <si>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</si>
  <si>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</si>
  <si>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</si>
  <si>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</si>
  <si>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</si>
  <si>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</si>
  <si>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</si>
  <si>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</si>
  <si>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</si>
  <si>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</si>
  <si>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</si>
  <si>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</si>
  <si>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</si>
  <si>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</si>
  <si>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</si>
  <si>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</si>
  <si>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</si>
  <si>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</si>
  <si>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</si>
  <si>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</si>
  <si>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</si>
  <si>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</si>
  <si>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</si>
  <si>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</si>
  <si>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</si>
  <si>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</si>
  <si>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</si>
  <si>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</si>
  <si>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</si>
  <si>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</si>
  <si>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</si>
  <si>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</si>
  <si>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</si>
  <si>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</si>
  <si>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</si>
  <si>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</si>
  <si>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</si>
  <si>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</si>
  <si>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</si>
  <si>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</si>
  <si>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</si>
  <si>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</si>
  <si>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</si>
  <si>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</si>
  <si>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</si>
  <si>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</si>
  <si>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</si>
  <si>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</si>
  <si>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</si>
  <si>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</si>
  <si>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</si>
  <si>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</si>
  <si>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</si>
  <si>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</si>
  <si>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</si>
  <si>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</si>
  <si>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</si>
  <si>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</si>
  <si>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</si>
  <si>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</si>
  <si>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</si>
  <si>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</si>
  <si>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</si>
  <si>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</si>
  <si>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</si>
  <si>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</si>
  <si>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</si>
  <si>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</si>
  <si>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</si>
  <si>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</si>
  <si>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</si>
  <si>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</si>
  <si>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</si>
  <si>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</si>
  <si>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</si>
  <si>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</si>
  <si>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</si>
  <si>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</si>
  <si>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</si>
  <si>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</si>
  <si>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</si>
  <si>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</si>
  <si>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</si>
  <si>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</si>
  <si>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</si>
  <si>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</si>
  <si>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</si>
  <si>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</si>
  <si>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</si>
  <si>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</si>
  <si>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</si>
  <si>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</si>
  <si>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</si>
  <si>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</si>
  <si>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</si>
  <si>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</si>
  <si>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</si>
  <si>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</si>
  <si>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</si>
  <si>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</si>
  <si>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</si>
  <si>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</si>
  <si>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</si>
  <si>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</si>
  <si>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</si>
  <si>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</si>
  <si>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</si>
  <si>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</si>
  <si>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</si>
  <si>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</si>
  <si>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</si>
  <si>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</si>
  <si>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</si>
  <si>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</si>
  <si>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</si>
  <si>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</si>
  <si>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</si>
  <si>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</si>
  <si>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</si>
  <si>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</si>
  <si>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</si>
  <si>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</si>
  <si>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</si>
  <si>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</si>
  <si>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</si>
  <si>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</si>
  <si>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</si>
  <si>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</si>
  <si>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</si>
  <si>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</si>
  <si>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</si>
  <si>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</si>
  <si>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</si>
  <si>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</si>
  <si>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</si>
  <si>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</si>
  <si>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</si>
  <si>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</si>
  <si>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</si>
  <si>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</si>
  <si>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</si>
  <si>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</si>
  <si>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</si>
  <si>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</si>
  <si>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</si>
  <si>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</si>
  <si>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</si>
  <si>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</si>
  <si>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</si>
  <si>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</si>
  <si>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</si>
  <si>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</si>
  <si>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</si>
  <si>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</si>
  <si>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</si>
  <si>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</si>
  <si>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</si>
  <si>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</si>
  <si>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</si>
  <si>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</si>
  <si>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</si>
  <si>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</si>
  <si>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</si>
  <si>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</si>
  <si>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</si>
  <si>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</si>
  <si>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</si>
  <si>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</si>
  <si>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</si>
  <si>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</si>
  <si>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</si>
  <si>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</si>
  <si>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</si>
  <si>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</si>
  <si>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</si>
  <si>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</si>
  <si>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</si>
  <si>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</si>
  <si>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</si>
  <si>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</si>
  <si>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</si>
  <si>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</si>
  <si>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</si>
  <si>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</si>
  <si>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</si>
  <si>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</si>
  <si>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</si>
  <si>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</si>
  <si>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</si>
  <si>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</si>
  <si>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</si>
  <si>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</si>
  <si>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</si>
  <si>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</si>
  <si>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</si>
  <si>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</si>
  <si>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</si>
  <si>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</si>
  <si>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</si>
  <si>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</si>
  <si>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</si>
  <si>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</si>
  <si>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</si>
  <si>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</si>
  <si>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</si>
  <si>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</si>
  <si>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</si>
  <si>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</si>
  <si>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</si>
  <si>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</si>
  <si>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</si>
  <si>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</si>
  <si>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</si>
  <si>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</si>
  <si>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</si>
  <si>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</si>
  <si>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</si>
  <si>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</si>
  <si>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</si>
  <si>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</si>
  <si>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</si>
  <si>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</si>
  <si>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</si>
  <si>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</si>
  <si>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</si>
  <si>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</si>
  <si>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</si>
  <si>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</si>
  <si>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</si>
  <si>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</si>
  <si>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</si>
  <si>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</si>
  <si>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</si>
  <si>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</si>
  <si>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</si>
  <si>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</si>
  <si>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</si>
  <si>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</si>
  <si>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</si>
  <si>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</si>
  <si>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</si>
  <si>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</si>
  <si>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</si>
  <si>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</si>
  <si>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</si>
  <si>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</si>
  <si>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</si>
  <si>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</si>
  <si>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</si>
  <si>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</si>
  <si>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</si>
  <si>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</si>
  <si>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</si>
  <si>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</si>
  <si>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</si>
  <si>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</si>
  <si>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</si>
  <si>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</si>
  <si>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</si>
  <si>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</si>
  <si>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</si>
  <si>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</si>
  <si>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</si>
  <si>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</si>
  <si>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</si>
  <si>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</si>
  <si>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</si>
  <si>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</si>
  <si>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</si>
  <si>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</si>
  <si>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</si>
  <si>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</si>
  <si>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</si>
  <si>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</si>
  <si>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</si>
  <si>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</si>
  <si>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</si>
  <si>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</si>
  <si>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</si>
  <si>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</si>
  <si>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</si>
  <si>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</si>
  <si>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</si>
  <si>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</si>
  <si>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</si>
  <si>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</si>
  <si>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</si>
  <si>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</si>
  <si>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</si>
  <si>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</si>
  <si>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</si>
  <si>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</si>
  <si>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</si>
  <si>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</si>
  <si>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</si>
  <si>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</si>
  <si>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</si>
  <si>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</si>
  <si>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</si>
  <si>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</si>
  <si>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</si>
  <si>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</si>
  <si>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</si>
  <si>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</si>
  <si>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</si>
  <si>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</si>
  <si>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</si>
  <si>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</si>
  <si>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</si>
  <si>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</si>
  <si>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</si>
  <si>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</si>
  <si>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</si>
  <si>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</si>
  <si>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</si>
  <si>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</si>
  <si>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</si>
  <si>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</si>
  <si>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</si>
  <si>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</si>
  <si>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</si>
  <si>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</si>
  <si>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</si>
  <si>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</si>
  <si>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</si>
  <si>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</si>
  <si>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</si>
  <si>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</si>
  <si>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</si>
  <si>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</si>
  <si>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</si>
  <si>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</si>
  <si>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</si>
  <si>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</si>
  <si>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</si>
  <si>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</si>
  <si>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</si>
  <si>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</si>
  <si>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</si>
  <si>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</si>
  <si>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</si>
  <si>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</si>
  <si>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</si>
  <si>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</si>
  <si>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</si>
  <si>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</si>
  <si>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</si>
  <si>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</si>
  <si>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</si>
  <si>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</si>
  <si>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</si>
  <si>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</si>
  <si>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</si>
  <si>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</si>
  <si>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</si>
  <si>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</si>
  <si>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</si>
  <si>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</si>
  <si>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</si>
  <si>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</si>
  <si>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</si>
  <si>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</si>
  <si>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</si>
  <si>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</si>
  <si>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</si>
  <si>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</si>
  <si>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</si>
  <si>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</si>
  <si>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</si>
  <si>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</si>
  <si>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</si>
  <si>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</si>
  <si>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</si>
  <si>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</si>
  <si>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</si>
  <si>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</si>
  <si>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</si>
  <si>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</si>
  <si>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</si>
  <si>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</si>
  <si>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</si>
  <si>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</si>
  <si>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</si>
  <si>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</si>
  <si>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</si>
  <si>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</si>
  <si>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</si>
  <si>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</si>
  <si>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</si>
  <si>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</si>
  <si>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</si>
  <si>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</si>
  <si>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</si>
  <si>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</si>
  <si>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</si>
  <si>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</si>
  <si>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</si>
  <si>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</si>
  <si>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</si>
  <si>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</si>
  <si>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</si>
  <si>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</si>
  <si>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</si>
  <si>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</si>
  <si>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</si>
  <si>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</si>
  <si>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</si>
  <si>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</si>
  <si>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</si>
  <si>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</si>
  <si>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</si>
  <si>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</si>
  <si>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</si>
  <si>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</si>
  <si>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</si>
  <si>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</si>
  <si>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</si>
  <si>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</si>
  <si>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</si>
  <si>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</si>
  <si>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</si>
  <si>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</si>
  <si>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</si>
  <si>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</si>
  <si>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</si>
  <si>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</si>
  <si>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</si>
  <si>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</si>
  <si>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</si>
  <si>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</si>
  <si>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</si>
  <si>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</si>
  <si>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</si>
  <si>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</si>
  <si>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</si>
  <si>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</si>
  <si>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</si>
  <si>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</si>
  <si>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</si>
  <si>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</si>
  <si>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</si>
  <si>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</si>
  <si>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</si>
  <si>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</si>
  <si>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</si>
  <si>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</si>
  <si>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</si>
  <si>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</si>
  <si>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</si>
  <si>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</si>
  <si>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</si>
  <si>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</si>
  <si>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</si>
  <si>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</si>
  <si>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</si>
  <si>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</si>
  <si>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</si>
  <si>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</si>
  <si>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</si>
  <si>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</si>
  <si>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</si>
  <si>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</si>
  <si>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</si>
  <si>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</si>
  <si>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</si>
  <si>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</si>
  <si>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</si>
  <si>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</si>
  <si>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</si>
  <si>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</si>
  <si>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</si>
  <si>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</si>
  <si>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</si>
  <si>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</si>
  <si>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</si>
  <si>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</si>
  <si>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</si>
  <si>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</si>
  <si>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</si>
  <si>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</si>
  <si>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</si>
  <si>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</si>
  <si>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</si>
  <si>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</si>
  <si>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</si>
  <si>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</si>
  <si>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</si>
  <si>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</si>
  <si>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</si>
  <si>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</si>
  <si>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</si>
  <si>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</si>
  <si>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</si>
  <si>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</si>
  <si>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</si>
  <si>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</si>
  <si>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</si>
  <si>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</si>
  <si>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</si>
  <si>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</si>
  <si>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</si>
  <si>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</si>
  <si>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</si>
  <si>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</si>
  <si>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</si>
  <si>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</si>
  <si>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</si>
  <si>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</si>
  <si>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</si>
  <si>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</si>
  <si>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</si>
  <si>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</si>
  <si>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</si>
  <si>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</si>
  <si>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</si>
  <si>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</si>
  <si>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</si>
  <si>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</si>
  <si>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</si>
  <si>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</si>
  <si>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</si>
  <si>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</si>
  <si>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</si>
  <si>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</si>
  <si>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</si>
  <si>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</si>
  <si>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</si>
  <si>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</si>
  <si>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</si>
  <si>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</si>
  <si>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</si>
  <si>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</si>
  <si>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</si>
  <si>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</si>
  <si>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</si>
  <si>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</si>
  <si>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</si>
  <si>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</si>
  <si>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</si>
  <si>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</si>
  <si>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</si>
  <si>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</si>
  <si>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</si>
  <si>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</si>
  <si>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</si>
  <si>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</si>
  <si>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</si>
  <si>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</si>
  <si>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</si>
  <si>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</si>
  <si>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</si>
  <si>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</si>
  <si>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</si>
  <si>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</si>
  <si>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</si>
  <si>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</si>
  <si>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</si>
  <si>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</si>
  <si>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</si>
  <si>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</si>
  <si>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</si>
  <si>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</si>
  <si>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</si>
  <si>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</si>
  <si>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</si>
  <si>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</si>
  <si>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</si>
  <si>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</si>
  <si>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</si>
  <si>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</si>
  <si>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</si>
  <si>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</si>
  <si>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</si>
  <si>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</si>
  <si>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</si>
  <si>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</si>
  <si>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</si>
  <si>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</si>
  <si>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</si>
  <si>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</si>
  <si>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</si>
  <si>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</si>
  <si>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</si>
  <si>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</si>
  <si>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</si>
  <si>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</si>
  <si>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</si>
  <si>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</si>
  <si>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</si>
  <si>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</si>
  <si>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</si>
  <si>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</si>
  <si>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</si>
  <si>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</si>
  <si>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</si>
  <si>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</si>
  <si>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</si>
  <si>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</si>
  <si>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</si>
  <si>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</si>
  <si>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</si>
  <si>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</si>
  <si>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</si>
  <si>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</si>
  <si>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</si>
  <si>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</si>
  <si>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</si>
  <si>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</si>
  <si>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</si>
  <si>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</si>
  <si>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</si>
  <si>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</si>
  <si>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</si>
  <si>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</si>
  <si>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</si>
  <si>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</si>
  <si>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</si>
  <si>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</si>
  <si>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</si>
  <si>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</si>
  <si>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</si>
  <si>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</si>
  <si>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</si>
  <si>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</si>
  <si>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</si>
  <si>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</si>
  <si>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</si>
  <si>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</si>
  <si>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</si>
  <si>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</si>
  <si>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</si>
  <si>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</si>
  <si>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</si>
  <si>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</si>
  <si>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</si>
  <si>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</si>
  <si>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</si>
  <si>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</si>
  <si>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</si>
  <si>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</si>
  <si>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</si>
  <si>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</si>
  <si>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</si>
  <si>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</si>
  <si>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</si>
  <si>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</si>
  <si>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</si>
  <si>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</si>
  <si>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</si>
  <si>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</si>
  <si>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</si>
  <si>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</si>
  <si>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</si>
  <si>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</si>
  <si>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</si>
  <si>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</si>
  <si>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</si>
  <si>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</si>
  <si>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</si>
  <si>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</si>
  <si>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</si>
  <si>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</si>
  <si>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</si>
  <si>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</si>
  <si>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</si>
  <si>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</si>
  <si>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</si>
  <si>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</si>
  <si>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</si>
  <si>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</si>
  <si>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</si>
  <si>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</si>
  <si>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</si>
  <si>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</si>
  <si>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</si>
  <si>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</si>
  <si>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</si>
  <si>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</si>
  <si>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</si>
  <si>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</si>
  <si>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</si>
  <si>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</si>
  <si>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</si>
  <si>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</si>
  <si>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</si>
  <si>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</si>
  <si>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</si>
  <si>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</si>
  <si>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</si>
  <si>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</si>
  <si>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</si>
  <si>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</si>
  <si>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</si>
  <si>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</si>
  <si>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</si>
  <si>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</si>
  <si>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</si>
  <si>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</si>
  <si>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</si>
  <si>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</si>
  <si>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</si>
  <si>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</si>
  <si>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</si>
  <si>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</si>
  <si>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</si>
  <si>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</si>
  <si>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</si>
  <si>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</si>
  <si>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</si>
  <si>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</si>
  <si>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</si>
  <si>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</si>
  <si>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</si>
  <si>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</si>
  <si>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</si>
  <si>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</si>
  <si>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</si>
  <si>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</si>
  <si>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</si>
  <si>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</si>
  <si>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</si>
  <si>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</si>
  <si>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</si>
  <si>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</si>
  <si>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</si>
  <si>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</si>
  <si>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</si>
  <si>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</si>
  <si>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</si>
  <si>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</si>
  <si>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</si>
  <si>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</si>
  <si>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</si>
  <si>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</si>
  <si>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</si>
  <si>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</si>
  <si>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</si>
  <si>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</si>
  <si>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</si>
  <si>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</si>
  <si>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</si>
  <si>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</si>
  <si>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</si>
  <si>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</si>
  <si>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</si>
  <si>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</si>
  <si>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</si>
  <si>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</si>
  <si>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</si>
  <si>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</si>
  <si>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</si>
  <si>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</si>
  <si>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</si>
  <si>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</si>
  <si>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</si>
  <si>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</si>
  <si>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</si>
  <si>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</si>
  <si>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</si>
  <si>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</si>
  <si>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</si>
  <si>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</si>
  <si>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</si>
  <si>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</si>
  <si>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</si>
  <si>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</si>
  <si>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</si>
  <si>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</si>
  <si>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</si>
  <si>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</si>
  <si>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</si>
  <si>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</si>
  <si>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</si>
  <si>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</si>
  <si>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</si>
  <si>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</si>
  <si>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</si>
  <si>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</si>
  <si>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</si>
  <si>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</si>
  <si>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</si>
  <si>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</si>
  <si>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</si>
  <si>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</si>
  <si>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</si>
  <si>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</si>
  <si>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</si>
  <si>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</si>
  <si>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</si>
  <si>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</si>
  <si>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</si>
  <si>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</si>
  <si>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</si>
  <si>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</si>
  <si>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</si>
  <si>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</si>
  <si>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</si>
  <si>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</si>
  <si>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</si>
  <si>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</si>
  <si>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</si>
  <si>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</si>
  <si>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</si>
  <si>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</si>
  <si>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</si>
  <si>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</si>
  <si>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</si>
  <si>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</si>
  <si>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</si>
  <si>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</si>
  <si>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</si>
  <si>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</si>
  <si>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</si>
  <si>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</si>
  <si>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</si>
  <si>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</si>
  <si>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</si>
  <si>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</si>
  <si>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</si>
  <si>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</si>
  <si>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</si>
  <si>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</si>
  <si>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</si>
  <si>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</si>
  <si>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</si>
  <si>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</si>
  <si>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</si>
  <si>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</si>
  <si>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</si>
  <si>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</si>
  <si>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</si>
  <si>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</si>
  <si>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</si>
  <si>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</si>
  <si>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</si>
  <si>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</si>
  <si>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</si>
  <si>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</si>
  <si>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</si>
  <si>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</si>
  <si>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</si>
  <si>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</si>
  <si>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</si>
  <si>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</si>
  <si>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</si>
  <si>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</si>
  <si>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</si>
  <si>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</si>
  <si>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</si>
  <si>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</si>
  <si>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</si>
  <si>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</si>
  <si>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</si>
  <si>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</si>
  <si>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</si>
  <si>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</si>
  <si>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</si>
  <si>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</si>
  <si>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</si>
  <si>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</si>
  <si>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</si>
  <si>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</si>
  <si>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</si>
  <si>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</si>
  <si>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</si>
  <si>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</si>
  <si>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</si>
  <si>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</si>
  <si>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</si>
  <si>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</si>
  <si>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</si>
  <si>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</si>
  <si>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</si>
  <si>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</si>
  <si>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</si>
  <si>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</si>
  <si>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</si>
  <si>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</si>
  <si>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</si>
  <si>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</si>
  <si>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</si>
  <si>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</si>
  <si>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</si>
  <si>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</si>
  <si>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</si>
  <si>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</si>
  <si>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</si>
  <si>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</si>
  <si>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</si>
  <si>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</si>
  <si>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</si>
  <si>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</si>
  <si>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</si>
  <si>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</si>
  <si>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</si>
  <si>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</si>
  <si>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</si>
  <si>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</si>
  <si>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</si>
  <si>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</si>
  <si>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</si>
  <si>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</si>
  <si>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</si>
  <si>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</si>
  <si>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</si>
  <si>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</si>
  <si>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</si>
  <si>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</si>
  <si>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</si>
  <si>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</si>
  <si>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</si>
  <si>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</si>
  <si>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</si>
  <si>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</si>
  <si>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</si>
  <si>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</si>
  <si>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</si>
  <si>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</si>
  <si>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</si>
  <si>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</si>
  <si>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</si>
  <si>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</si>
  <si>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</si>
  <si>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</si>
  <si>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</si>
  <si>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</si>
  <si>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</si>
  <si>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</si>
  <si>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</si>
  <si>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</si>
  <si>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</si>
  <si>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</si>
  <si>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</si>
  <si>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</si>
  <si>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</si>
  <si>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</si>
  <si>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</si>
  <si>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</si>
  <si>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</si>
  <si>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</si>
  <si>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</si>
  <si>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</si>
  <si>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</si>
  <si>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</si>
  <si>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</si>
  <si>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</si>
  <si>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</si>
  <si>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</si>
  <si>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</si>
  <si>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</si>
  <si>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</si>
  <si>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</si>
  <si>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</si>
  <si>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</si>
  <si>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</si>
  <si>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</si>
  <si>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</si>
  <si>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</si>
  <si>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</si>
  <si>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</si>
  <si>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</si>
  <si>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</si>
  <si>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</si>
  <si>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</si>
  <si>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</si>
  <si>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</si>
  <si>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</si>
  <si>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</si>
  <si>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</si>
  <si>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</si>
  <si>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</si>
  <si>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</si>
  <si>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</si>
  <si>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</si>
  <si>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</si>
  <si>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</si>
  <si>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</si>
  <si>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</si>
  <si>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</si>
  <si>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</si>
  <si>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</si>
  <si>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</si>
  <si>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</si>
  <si>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</si>
  <si>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</si>
  <si>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</si>
  <si>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</si>
  <si>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</si>
  <si>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</si>
  <si>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</si>
  <si>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</si>
  <si>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</si>
  <si>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</si>
  <si>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</si>
  <si>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</si>
  <si>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</si>
  <si>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</si>
  <si>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</si>
  <si>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</si>
  <si>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</si>
  <si>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</si>
  <si>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</si>
  <si>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</si>
  <si>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</si>
  <si>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</si>
  <si>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</si>
  <si>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</si>
  <si>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</si>
  <si>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</si>
  <si>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</si>
  <si>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</si>
  <si>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</si>
  <si>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</si>
  <si>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</si>
  <si>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</si>
  <si>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</si>
  <si>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</si>
  <si>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</si>
  <si>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</si>
  <si>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</si>
  <si>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</si>
  <si>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</si>
  <si>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</si>
  <si>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</si>
  <si>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</si>
  <si>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</si>
  <si>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</si>
  <si>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</si>
  <si>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</si>
  <si>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</si>
  <si>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</si>
  <si>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</si>
  <si>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</si>
  <si>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</si>
  <si>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</si>
  <si>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</si>
  <si>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</si>
  <si>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</si>
  <si>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</si>
  <si>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</si>
  <si>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</si>
  <si>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</si>
  <si>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</si>
  <si>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</si>
  <si>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</si>
  <si>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</si>
  <si>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</si>
  <si>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</si>
  <si>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</si>
  <si>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</si>
  <si>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</si>
  <si>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</si>
  <si>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</si>
  <si>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</si>
  <si>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</si>
  <si>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</si>
  <si>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</si>
  <si>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</si>
  <si>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</si>
  <si>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</si>
  <si>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</si>
  <si>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</si>
  <si>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</si>
  <si>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</si>
  <si>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</si>
  <si>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</si>
  <si>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</si>
  <si>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</si>
  <si>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</si>
  <si>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</si>
  <si>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</si>
  <si>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</si>
  <si>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</si>
  <si>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</si>
  <si>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</si>
  <si>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</si>
  <si>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</si>
  <si>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</si>
  <si>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</si>
  <si>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</si>
  <si>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</si>
  <si>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</si>
  <si>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</si>
  <si>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</si>
  <si>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</si>
  <si>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</si>
  <si>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</si>
  <si>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</si>
  <si>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</si>
  <si>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</si>
  <si>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</si>
  <si>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</si>
  <si>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</si>
  <si>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</si>
  <si>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</si>
  <si>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</si>
  <si>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</si>
  <si>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</si>
  <si>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</si>
  <si>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</si>
  <si>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</si>
  <si>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</si>
  <si>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</si>
  <si>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</si>
  <si>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</si>
  <si>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</si>
  <si>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</si>
  <si>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</si>
  <si>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</si>
  <si>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</si>
  <si>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</si>
  <si>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</si>
  <si>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</si>
  <si>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</si>
  <si>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</si>
  <si>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</si>
  <si>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</si>
  <si>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</si>
  <si>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</si>
  <si>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</si>
  <si>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</si>
  <si>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</si>
  <si>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</si>
  <si>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</si>
  <si>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</si>
  <si>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</si>
  <si>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</si>
  <si>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</si>
  <si>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</si>
  <si>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</si>
  <si>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</si>
  <si>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</si>
  <si>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</si>
  <si>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</si>
  <si>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</si>
  <si>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</si>
  <si>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</si>
  <si>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</si>
  <si>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</si>
  <si>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</si>
  <si>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</si>
  <si>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</si>
  <si>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</si>
  <si>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</si>
  <si>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</si>
  <si>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</si>
  <si>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</si>
  <si>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</si>
  <si>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</si>
  <si>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</si>
  <si>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</si>
  <si>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</si>
  <si>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</si>
  <si>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</si>
  <si>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</si>
  <si>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</si>
  <si>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</si>
  <si>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</si>
  <si>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</si>
  <si>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</si>
  <si>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</si>
  <si>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</si>
  <si>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</si>
  <si>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</si>
  <si>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</si>
  <si>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</si>
  <si>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</si>
  <si>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</si>
  <si>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</si>
  <si>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</si>
  <si>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</si>
  <si>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</si>
  <si>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</si>
  <si>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</si>
  <si>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</si>
  <si>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</si>
  <si>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</si>
  <si>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</si>
  <si>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</si>
  <si>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</si>
  <si>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</si>
  <si>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</si>
  <si>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</si>
  <si>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</si>
  <si>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</si>
  <si>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</si>
  <si>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</si>
  <si>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</si>
  <si>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</si>
  <si>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</si>
  <si>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</si>
  <si>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</si>
  <si>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</si>
  <si>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</si>
  <si>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</si>
  <si>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</si>
  <si>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</si>
  <si>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</si>
  <si>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</si>
  <si>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</si>
  <si>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</si>
  <si>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</si>
  <si>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</si>
  <si>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</si>
  <si>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</si>
  <si>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</si>
  <si>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</si>
  <si>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</si>
  <si>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</si>
  <si>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</si>
  <si>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</si>
  <si>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</si>
  <si>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</si>
  <si>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</si>
  <si>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</si>
  <si>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</si>
  <si>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</si>
  <si>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</si>
  <si>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</si>
  <si>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</si>
  <si>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</si>
  <si>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</si>
  <si>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</si>
  <si>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</si>
  <si>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</si>
  <si>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</si>
  <si>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</si>
  <si>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</si>
  <si>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</si>
  <si>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</si>
  <si>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</si>
  <si>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</si>
  <si>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</si>
  <si>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</si>
  <si>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</si>
  <si>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</si>
  <si>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</si>
  <si>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</si>
  <si>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</si>
  <si>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</si>
  <si>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</si>
  <si>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</si>
  <si>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</si>
  <si>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</si>
  <si>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</si>
  <si>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</si>
  <si>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</si>
  <si>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</si>
  <si>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</si>
  <si>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</si>
  <si>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</si>
  <si>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</si>
  <si>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</si>
  <si>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</si>
  <si>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</si>
  <si>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</si>
  <si>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</si>
  <si>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</si>
  <si>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</si>
  <si>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</si>
  <si>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</si>
  <si>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</si>
  <si>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</si>
  <si>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</si>
  <si>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</si>
  <si>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</si>
  <si>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</si>
  <si>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</si>
  <si>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</si>
  <si>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</si>
  <si>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</si>
  <si>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</si>
  <si>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</si>
  <si>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</si>
  <si>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</si>
  <si>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</si>
  <si>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</si>
  <si>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</si>
  <si>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</si>
  <si>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</si>
  <si>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</si>
  <si>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</si>
  <si>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</si>
  <si>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</si>
  <si>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</si>
  <si>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</si>
  <si>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</si>
  <si>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</si>
  <si>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</si>
  <si>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</si>
  <si>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</si>
  <si>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</si>
  <si>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</si>
  <si>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</si>
  <si>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</si>
  <si>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</si>
  <si>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</si>
  <si>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</si>
  <si>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</si>
  <si>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</si>
  <si>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</si>
  <si>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</si>
  <si>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</si>
  <si>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</si>
  <si>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</si>
  <si>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</si>
  <si>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</si>
  <si>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</si>
  <si>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</si>
  <si>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</si>
  <si>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</si>
  <si>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</si>
  <si>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</si>
  <si>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</si>
  <si>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</si>
  <si>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</si>
  <si>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</si>
  <si>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</si>
  <si>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</si>
  <si>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</si>
  <si>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</si>
  <si>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</si>
  <si>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</si>
  <si>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</si>
  <si>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</si>
  <si>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</si>
  <si>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</si>
  <si>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</si>
  <si>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</si>
  <si>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</si>
  <si>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</si>
  <si>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</si>
  <si>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</si>
  <si>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</si>
  <si>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</si>
  <si>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</si>
  <si>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</si>
  <si>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</si>
  <si>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</si>
  <si>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</si>
  <si>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</si>
  <si>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</si>
  <si>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</si>
  <si>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</si>
  <si>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</si>
  <si>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</si>
  <si>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</si>
  <si>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</si>
  <si>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</si>
  <si>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</si>
  <si>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</si>
  <si>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</si>
  <si>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</si>
  <si>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</si>
  <si>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</si>
  <si>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</si>
  <si>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</si>
  <si>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</si>
  <si>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</si>
  <si>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</si>
  <si>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</si>
  <si>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</si>
  <si>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</si>
  <si>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</si>
  <si>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</si>
  <si>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</si>
  <si>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</si>
  <si>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</si>
  <si>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</si>
  <si>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</si>
  <si>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</si>
  <si>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</si>
  <si>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</si>
  <si>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</si>
  <si>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</si>
  <si>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</si>
  <si>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</si>
  <si>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</si>
  <si>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</si>
  <si>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</si>
  <si>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</si>
  <si>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</si>
  <si>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</si>
  <si>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</si>
  <si>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</si>
  <si>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</si>
  <si>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</si>
  <si>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</si>
  <si>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</si>
  <si>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</si>
  <si>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</si>
  <si>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</si>
  <si>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</si>
  <si>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</si>
  <si>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</si>
  <si>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</si>
  <si>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</si>
  <si>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</si>
  <si>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</si>
  <si>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</si>
  <si>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</si>
  <si>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</si>
  <si>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</si>
  <si>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</si>
  <si>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</si>
  <si>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</si>
  <si>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</si>
  <si>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</si>
  <si>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</si>
  <si>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</si>
  <si>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</si>
  <si>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</si>
  <si>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</si>
  <si>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</si>
  <si>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</si>
  <si>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</si>
  <si>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</si>
  <si>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</si>
  <si>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</si>
  <si>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</si>
  <si>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</si>
  <si>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</si>
  <si>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</si>
  <si>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</si>
  <si>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</si>
  <si>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</si>
  <si>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</si>
  <si>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</si>
  <si>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</si>
  <si>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</si>
  <si>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</si>
  <si>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</si>
  <si>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</si>
  <si>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</si>
  <si>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</si>
  <si>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</si>
  <si>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</si>
  <si>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</si>
  <si>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</si>
  <si>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</si>
  <si>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</si>
  <si>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</si>
  <si>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</si>
  <si>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</si>
  <si>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</si>
  <si>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</si>
  <si>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</si>
  <si>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</si>
  <si>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</si>
  <si>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</si>
  <si>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</si>
  <si>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</si>
  <si>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</si>
  <si>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</si>
  <si>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</si>
  <si>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</si>
  <si>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</si>
  <si>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</si>
  <si>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</si>
  <si>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</si>
  <si>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</si>
  <si>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</si>
  <si>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</si>
  <si>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</si>
  <si>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</si>
  <si>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</si>
  <si>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</si>
  <si>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</si>
  <si>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</si>
  <si>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</si>
  <si>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</si>
  <si>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</si>
  <si>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</si>
  <si>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</si>
  <si>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</si>
  <si>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</si>
  <si>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</si>
  <si>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</si>
  <si>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</si>
  <si>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</si>
  <si>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</si>
  <si>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</si>
  <si>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</si>
  <si>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</si>
  <si>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</si>
  <si>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</si>
  <si>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</si>
  <si>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</si>
  <si>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</si>
  <si>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</si>
  <si>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</si>
  <si>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</si>
  <si>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</si>
  <si>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</si>
  <si>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</si>
  <si>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</si>
  <si>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</si>
  <si>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</si>
  <si>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</si>
  <si>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</si>
  <si>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</si>
  <si>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</si>
  <si>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</si>
  <si>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</si>
  <si>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</si>
  <si>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</si>
  <si>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</si>
  <si>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</si>
  <si>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</si>
  <si>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</si>
  <si>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</si>
  <si>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</si>
  <si>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</si>
  <si>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</si>
  <si>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</si>
  <si>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</si>
  <si>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</si>
  <si>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</si>
  <si>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</si>
  <si>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</si>
  <si>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</si>
  <si>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</si>
  <si>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</si>
  <si>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</si>
  <si>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</si>
  <si>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</si>
  <si>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</si>
  <si>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</si>
  <si>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</si>
  <si>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</si>
  <si>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</si>
  <si>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</si>
  <si>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</si>
  <si>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</si>
  <si>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</si>
  <si>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</si>
  <si>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</si>
  <si>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</si>
  <si>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</si>
  <si>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</si>
  <si>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</si>
  <si>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</si>
  <si>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</si>
  <si>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</si>
  <si>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</si>
  <si>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</si>
  <si>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</si>
  <si>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</si>
  <si>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</si>
  <si>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</si>
  <si>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</si>
  <si>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</si>
  <si>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</si>
  <si>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</si>
  <si>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</si>
  <si>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</si>
  <si>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</si>
  <si>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</si>
  <si>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</si>
  <si>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</si>
  <si>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</si>
  <si>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</si>
  <si>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</si>
  <si>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</si>
  <si>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</si>
  <si>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</si>
  <si>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</si>
  <si>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</si>
  <si>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</si>
  <si>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</si>
  <si>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</si>
  <si>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</si>
  <si>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</si>
  <si>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</si>
  <si>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</si>
  <si>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</si>
  <si>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</si>
  <si>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</si>
  <si>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</si>
  <si>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</si>
  <si>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</si>
  <si>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</si>
  <si>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</si>
  <si>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</si>
  <si>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</si>
  <si>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</si>
  <si>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</si>
  <si>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</si>
  <si>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</si>
  <si>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</si>
  <si>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</si>
  <si>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</si>
  <si>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</si>
  <si>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</si>
  <si>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</si>
  <si>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</si>
  <si>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</si>
  <si>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</si>
  <si>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</si>
  <si>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</si>
  <si>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</si>
  <si>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</si>
  <si>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</si>
  <si>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</si>
  <si>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</si>
  <si>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</si>
  <si>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</si>
  <si>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</si>
  <si>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</si>
  <si>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</si>
  <si>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</si>
  <si>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</si>
  <si>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</si>
  <si>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</si>
  <si>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</si>
  <si>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</si>
  <si>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</si>
  <si>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</si>
  <si>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</si>
  <si>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</si>
  <si>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</si>
  <si>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</si>
  <si>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</si>
  <si>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</si>
  <si>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</si>
  <si>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</si>
  <si>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</si>
  <si>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</si>
  <si>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</si>
  <si>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</si>
  <si>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</si>
  <si>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</si>
  <si>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</si>
  <si>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</si>
  <si>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</si>
  <si>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</si>
  <si>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</si>
  <si>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</si>
  <si>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</si>
  <si>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</si>
  <si>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</si>
  <si>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</si>
  <si>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</si>
  <si>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</si>
  <si>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</si>
  <si>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</si>
  <si>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</si>
  <si>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</si>
  <si>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</si>
  <si>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</si>
  <si>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</si>
  <si>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</si>
  <si>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</si>
  <si>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</si>
  <si>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</si>
  <si>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</si>
  <si>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</si>
  <si>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</si>
  <si>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</si>
  <si>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</si>
  <si>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</si>
  <si>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</si>
  <si>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</si>
  <si>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</si>
  <si>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</si>
  <si>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</si>
  <si>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</si>
  <si>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</si>
  <si>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</si>
  <si>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</si>
  <si>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</si>
  <si>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</si>
  <si>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</si>
  <si>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</si>
  <si>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</si>
  <si>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</si>
  <si>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</si>
  <si>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</si>
  <si>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</si>
  <si>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</si>
  <si>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</si>
  <si>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</si>
  <si>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</si>
  <si>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</si>
  <si>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</si>
  <si>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</si>
  <si>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</si>
  <si>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</si>
  <si>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</si>
  <si>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</si>
  <si>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</si>
  <si>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</si>
  <si>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</si>
  <si>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</si>
  <si>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</si>
  <si>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</si>
  <si>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</si>
  <si>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</si>
  <si>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</si>
  <si>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</si>
  <si>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</si>
  <si>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</si>
  <si>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</si>
  <si>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</si>
  <si>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</si>
  <si>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</si>
  <si>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</si>
  <si>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</si>
  <si>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</si>
  <si>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</si>
  <si>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</si>
  <si>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</si>
  <si>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</si>
  <si>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</si>
  <si>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</si>
  <si>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</si>
  <si>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</si>
  <si>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</si>
  <si>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</si>
  <si>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</si>
  <si>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</si>
  <si>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</si>
  <si>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</si>
  <si>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</si>
  <si>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</si>
  <si>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</si>
  <si>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</si>
  <si>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</si>
  <si>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</si>
  <si>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</si>
  <si>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</si>
  <si>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</si>
  <si>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</si>
  <si>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</si>
  <si>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</si>
  <si>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</si>
  <si>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</si>
  <si>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</si>
  <si>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</si>
  <si>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</si>
  <si>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</si>
  <si>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</si>
  <si>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</si>
  <si>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</si>
  <si>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</si>
  <si>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</si>
  <si>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</si>
  <si>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</si>
  <si>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</si>
  <si>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</si>
  <si>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</si>
  <si>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</si>
  <si>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</si>
  <si>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</si>
  <si>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</si>
  <si>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</si>
  <si>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</si>
  <si>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</si>
  <si>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</si>
  <si>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</si>
  <si>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</si>
  <si>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</si>
  <si>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</si>
  <si>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</si>
  <si>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</si>
  <si>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</si>
  <si>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</si>
  <si>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</si>
  <si>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</si>
  <si>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</si>
  <si>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</si>
  <si>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</si>
  <si>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</si>
  <si>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</si>
  <si>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</si>
  <si>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</si>
  <si>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</si>
  <si>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</si>
  <si>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</si>
  <si>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</si>
  <si>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</si>
  <si>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</si>
  <si>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</si>
  <si>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</si>
  <si>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</si>
  <si>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</si>
  <si>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</si>
  <si>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</si>
  <si>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</si>
  <si>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</si>
  <si>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</si>
  <si>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</si>
  <si>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</si>
  <si>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</si>
  <si>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</si>
  <si>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</si>
  <si>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</si>
  <si>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</si>
  <si>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</si>
  <si>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</si>
  <si>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</si>
  <si>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</si>
  <si>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</si>
  <si>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</si>
  <si>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</si>
  <si>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</si>
  <si>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</si>
  <si>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</si>
  <si>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</si>
  <si>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</si>
  <si>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</si>
  <si>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</si>
  <si>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</si>
  <si>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</si>
  <si>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</si>
  <si>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</si>
  <si>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</si>
  <si>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</si>
  <si>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</si>
  <si>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</si>
  <si>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</si>
  <si>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</si>
  <si>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</si>
  <si>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</si>
  <si>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</si>
  <si>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</si>
  <si>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</si>
  <si>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</si>
  <si>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</si>
  <si>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</si>
  <si>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</si>
  <si>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</si>
  <si>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</si>
  <si>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</si>
  <si>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</si>
  <si>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</si>
  <si>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</si>
  <si>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</si>
  <si>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</si>
  <si>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</si>
  <si>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</si>
  <si>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</si>
  <si>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</si>
  <si>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</si>
  <si>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</si>
  <si>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</si>
  <si>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</si>
  <si>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</si>
  <si>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</si>
  <si>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</si>
  <si>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</si>
  <si>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</si>
  <si>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</si>
  <si>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</si>
  <si>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</si>
  <si>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</si>
  <si>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</si>
  <si>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</si>
  <si>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</si>
  <si>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</si>
  <si>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</si>
  <si>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</si>
  <si>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</si>
  <si>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</si>
  <si>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</si>
  <si>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</si>
  <si>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</si>
  <si>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</si>
  <si>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</si>
  <si>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</si>
  <si>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</si>
  <si>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</si>
  <si>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</si>
  <si>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</si>
  <si>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</si>
  <si>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</si>
  <si>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</si>
  <si>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</si>
  <si>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</si>
  <si>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</si>
  <si>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</si>
  <si>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</si>
  <si>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</si>
  <si>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</si>
  <si>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</si>
  <si>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</si>
  <si>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</si>
  <si>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</si>
  <si>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</si>
  <si>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</si>
  <si>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</si>
  <si>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</si>
  <si>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</si>
  <si>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</si>
  <si>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</si>
  <si>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</si>
  <si>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</si>
  <si>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</si>
  <si>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</si>
  <si>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</si>
  <si>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</si>
  <si>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</si>
  <si>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</si>
  <si>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</si>
  <si>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</si>
  <si>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</si>
  <si>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</si>
  <si>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</si>
  <si>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</si>
  <si>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</si>
  <si>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</si>
  <si>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</si>
  <si>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</si>
  <si>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</si>
  <si>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</si>
  <si>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</si>
  <si>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</si>
  <si>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</si>
  <si>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</si>
  <si>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</si>
  <si>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</si>
  <si>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</si>
  <si>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</si>
  <si>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</si>
  <si>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</si>
  <si>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</si>
  <si>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</si>
  <si>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</si>
  <si>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</si>
  <si>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</si>
  <si>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</si>
  <si>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</si>
  <si>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</si>
  <si>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</si>
  <si>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</si>
  <si>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</si>
  <si>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</si>
  <si>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</si>
  <si>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</si>
  <si>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</si>
  <si>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</si>
  <si>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</si>
  <si>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</si>
  <si>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</si>
  <si>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</si>
  <si>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</si>
  <si>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</si>
  <si>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</si>
  <si>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</si>
  <si>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</si>
  <si>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</si>
  <si>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</si>
  <si>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</si>
  <si>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</si>
  <si>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</si>
  <si>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</si>
  <si>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</si>
  <si>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</si>
  <si>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</si>
  <si>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</si>
  <si>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</si>
  <si>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</si>
  <si>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</si>
  <si>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</si>
  <si>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</si>
  <si>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</si>
  <si>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</si>
  <si>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</si>
  <si>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</si>
  <si>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</si>
  <si>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</si>
  <si>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</si>
  <si>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</si>
  <si>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</si>
  <si>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</si>
  <si>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</si>
  <si>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</si>
  <si>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</si>
  <si>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</si>
  <si>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</si>
  <si>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</si>
  <si>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</si>
  <si>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</si>
  <si>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</si>
  <si>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</si>
  <si>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</si>
  <si>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</si>
  <si>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</si>
  <si>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</si>
  <si>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</si>
  <si>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</si>
  <si>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</si>
  <si>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</si>
  <si>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</si>
  <si>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</si>
  <si>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</si>
  <si>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</si>
  <si>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</si>
  <si>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</si>
  <si>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</si>
  <si>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</si>
  <si>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</si>
  <si>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</si>
  <si>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</si>
  <si>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</si>
  <si>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</si>
  <si>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</si>
  <si>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</si>
  <si>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</si>
  <si>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</si>
  <si>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</si>
  <si>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</si>
  <si>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</si>
  <si>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</si>
  <si>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</si>
  <si>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</si>
  <si>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</si>
  <si>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</si>
  <si>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</si>
  <si>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</si>
  <si>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</si>
  <si>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</si>
  <si>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</si>
  <si>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</si>
  <si>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</si>
  <si>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</si>
  <si>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</si>
  <si>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</si>
  <si>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</si>
  <si>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</si>
  <si>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</si>
  <si>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</si>
  <si>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</si>
  <si>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</si>
  <si>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</si>
  <si>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</si>
  <si>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</si>
  <si>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</si>
  <si>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</si>
  <si>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</si>
  <si>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</si>
  <si>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</si>
  <si>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</si>
  <si>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</si>
  <si>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</si>
  <si>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</si>
  <si>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</si>
  <si>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</si>
  <si>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</si>
  <si>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</si>
  <si>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</si>
  <si>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</si>
  <si>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</si>
  <si>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</si>
  <si>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</si>
  <si>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</si>
  <si>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</si>
  <si>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</si>
  <si>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</si>
  <si>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</si>
  <si>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</si>
  <si>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</si>
  <si>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</si>
  <si>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</si>
  <si>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</si>
  <si>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</si>
  <si>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</si>
  <si>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</si>
  <si>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</si>
  <si>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</si>
  <si>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</si>
  <si>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</si>
  <si>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</si>
  <si>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</si>
  <si>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</si>
  <si>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</si>
  <si>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</si>
  <si>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</si>
  <si>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</si>
  <si>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</si>
  <si>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</si>
  <si>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</si>
  <si>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</si>
  <si>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</si>
  <si>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</si>
  <si>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</si>
  <si>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</si>
  <si>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</si>
  <si>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</si>
  <si>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</si>
  <si>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</si>
  <si>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</si>
  <si>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</si>
  <si>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</si>
  <si>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</si>
  <si>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</si>
  <si>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</si>
  <si>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</si>
  <si>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</si>
  <si>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</si>
  <si>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</si>
  <si>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</si>
  <si>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</si>
  <si>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</si>
  <si>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</si>
  <si>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</si>
  <si>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</si>
  <si>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</si>
  <si>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</si>
  <si>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</si>
  <si>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</si>
  <si>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</si>
  <si>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</si>
  <si>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</si>
  <si>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</si>
  <si>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</si>
  <si>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</si>
  <si>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</si>
  <si>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</si>
  <si>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</si>
  <si>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</si>
  <si>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</si>
  <si>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</si>
  <si>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</si>
  <si>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</si>
  <si>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</si>
  <si>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</si>
  <si>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</si>
  <si>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</si>
  <si>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</si>
  <si>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</si>
  <si>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</si>
  <si>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</si>
  <si>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</si>
  <si>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</si>
  <si>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</si>
  <si>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</si>
  <si>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</si>
  <si>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</si>
  <si>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</si>
  <si>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</si>
  <si>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</si>
  <si>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</si>
  <si>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</si>
  <si>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</si>
  <si>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</si>
  <si>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</si>
  <si>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</si>
  <si>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</si>
  <si>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</si>
  <si>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</si>
  <si>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</si>
  <si>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</si>
  <si>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</si>
  <si>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</si>
  <si>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</si>
  <si>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</si>
  <si>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</si>
  <si>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</si>
  <si>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</si>
  <si>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</si>
  <si>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</si>
  <si>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</si>
  <si>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</si>
  <si>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</si>
  <si>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</si>
  <si>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</si>
  <si>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</si>
  <si>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</si>
  <si>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</si>
  <si>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</si>
  <si>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</si>
  <si>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</si>
  <si>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</si>
  <si>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</si>
  <si>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</si>
  <si>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</si>
  <si>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</si>
  <si>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</si>
  <si>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</si>
  <si>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</si>
  <si>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</si>
  <si>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</si>
  <si>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</si>
  <si>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</si>
  <si>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</si>
  <si>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</si>
  <si>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</si>
  <si>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</si>
  <si>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</si>
  <si>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</si>
  <si>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</si>
  <si>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</si>
  <si>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</si>
  <si>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</si>
  <si>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</si>
  <si>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</si>
  <si>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</si>
  <si>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</si>
  <si>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</si>
  <si>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</si>
  <si>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</si>
  <si>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</si>
  <si>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</si>
  <si>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</si>
  <si>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</si>
  <si>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</si>
  <si>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</si>
  <si>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</si>
  <si>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</si>
  <si>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</si>
  <si>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</si>
  <si>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</si>
  <si>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</si>
  <si>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</si>
  <si>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</si>
  <si>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</si>
  <si>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</si>
  <si>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</si>
  <si>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</si>
  <si>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</si>
  <si>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</si>
  <si>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</si>
  <si>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</si>
  <si>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</si>
  <si>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</si>
  <si>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</si>
  <si>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</si>
  <si>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</si>
  <si>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</si>
  <si>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</si>
  <si>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</si>
  <si>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</si>
  <si>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</si>
  <si>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</si>
  <si>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</si>
  <si>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</si>
  <si>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</si>
  <si>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</si>
  <si>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</si>
  <si>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</si>
  <si>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</si>
  <si>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</si>
  <si>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</si>
  <si>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</si>
  <si>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</si>
  <si>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</si>
  <si>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</si>
  <si>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</si>
  <si>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</si>
  <si>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</si>
  <si>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</si>
  <si>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</si>
  <si>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</si>
  <si>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</si>
  <si>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</si>
  <si>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</si>
  <si>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</si>
  <si>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</si>
  <si>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</si>
  <si>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</si>
  <si>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</si>
  <si>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</si>
  <si>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</si>
  <si>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</si>
  <si>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</si>
  <si>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</si>
  <si>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</si>
  <si>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</si>
  <si>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</si>
  <si>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</si>
  <si>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</si>
  <si>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</si>
  <si>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</si>
  <si>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</si>
  <si>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</si>
  <si>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</si>
  <si>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</si>
  <si>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</si>
  <si>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</si>
  <si>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</si>
  <si>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</si>
  <si>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</si>
  <si>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</si>
  <si>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</si>
  <si>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</si>
  <si>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</si>
  <si>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</si>
  <si>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</si>
  <si>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</si>
  <si>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</si>
  <si>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</si>
  <si>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</si>
  <si>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</si>
  <si>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</si>
  <si>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</si>
  <si>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</si>
  <si>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</si>
  <si>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</si>
  <si>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</si>
  <si>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</si>
  <si>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</si>
  <si>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</si>
  <si>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</si>
  <si>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</si>
  <si>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</si>
  <si>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</si>
  <si>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</si>
  <si>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</si>
  <si>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</si>
  <si>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</si>
  <si>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</si>
  <si>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</si>
  <si>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</si>
  <si>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</si>
  <si>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</si>
  <si>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</si>
  <si>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</si>
  <si>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</si>
  <si>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</si>
  <si>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</si>
  <si>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</si>
  <si>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</si>
  <si>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</si>
  <si>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</si>
  <si>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</si>
  <si>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</si>
  <si>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</si>
  <si>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</si>
  <si>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</si>
  <si>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</si>
  <si>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</si>
  <si>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</si>
  <si>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</si>
  <si>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</si>
  <si>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</si>
  <si>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</si>
  <si>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</si>
  <si>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</si>
  <si>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</si>
  <si>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</si>
  <si>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</si>
  <si>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</si>
  <si>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</si>
  <si>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</si>
  <si>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</si>
  <si>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</si>
  <si>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</si>
  <si>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</si>
  <si>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</si>
  <si>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</si>
  <si>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</si>
  <si>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</si>
  <si>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</si>
  <si>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</si>
  <si>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</si>
  <si>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</si>
  <si>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</si>
  <si>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</si>
  <si>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</si>
  <si>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</si>
  <si>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</si>
  <si>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</si>
  <si>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</si>
  <si>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</si>
  <si>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</si>
  <si>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</si>
  <si>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</si>
  <si>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</si>
  <si>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</si>
  <si>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</si>
  <si>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</si>
  <si>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</si>
  <si>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</si>
  <si>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</si>
  <si>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</si>
  <si>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</si>
  <si>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</si>
  <si>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</si>
  <si>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</si>
  <si>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</si>
  <si>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</si>
  <si>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</si>
  <si>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</si>
  <si>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</si>
  <si>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</si>
  <si>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</si>
  <si>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</si>
  <si>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</si>
  <si>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</si>
  <si>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</si>
  <si>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</si>
  <si>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</si>
  <si>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</si>
  <si>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</si>
  <si>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</si>
  <si>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</si>
  <si>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</si>
  <si>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</si>
  <si>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</si>
  <si>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</si>
  <si>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</si>
  <si>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</si>
  <si>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</si>
  <si>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</si>
  <si>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</si>
  <si>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</si>
  <si>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</si>
  <si>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</si>
  <si>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</si>
  <si>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</si>
  <si>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</si>
  <si>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</si>
  <si>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</si>
  <si>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</si>
  <si>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</si>
  <si>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</si>
  <si>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</si>
  <si>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</si>
  <si>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</si>
  <si>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</si>
  <si>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</si>
  <si>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</si>
  <si>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</si>
  <si>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</si>
  <si>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</si>
  <si>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</si>
  <si>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</si>
  <si>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</si>
  <si>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</si>
  <si>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</si>
  <si>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</si>
  <si>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</si>
  <si>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</si>
  <si>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</si>
  <si>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</si>
  <si>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</si>
  <si>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</si>
  <si>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</si>
  <si>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</si>
  <si>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</si>
  <si>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</si>
  <si>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</si>
  <si>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</si>
  <si>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</si>
  <si>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</si>
  <si>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</si>
  <si>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</si>
  <si>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</si>
  <si>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</si>
  <si>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</si>
  <si>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</si>
  <si>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</si>
  <si>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</si>
  <si>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</si>
  <si>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</si>
  <si>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</si>
  <si>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</si>
  <si>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</si>
  <si>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</si>
  <si>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</si>
  <si>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</si>
  <si>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</si>
  <si>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</si>
  <si>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</si>
  <si>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</si>
  <si>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</si>
  <si>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</si>
  <si>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</si>
  <si>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</si>
  <si>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</si>
  <si>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</si>
  <si>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</si>
  <si>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</si>
  <si>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</si>
  <si>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</si>
  <si>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</si>
  <si>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</si>
  <si>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</si>
  <si>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</si>
  <si>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</si>
  <si>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</si>
  <si>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</si>
  <si>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</si>
  <si>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</si>
  <si>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</si>
  <si>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</si>
  <si>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</si>
  <si>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</si>
  <si>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</si>
  <si>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</si>
  <si>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</si>
  <si>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</si>
  <si>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</si>
  <si>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</si>
  <si>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</si>
  <si>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</si>
  <si>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</si>
  <si>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</si>
  <si>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</si>
  <si>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</si>
  <si>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</si>
  <si>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</si>
  <si>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</si>
  <si>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</si>
  <si>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</si>
  <si>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</si>
  <si>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</si>
  <si>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</si>
  <si>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</si>
  <si>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</si>
  <si>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</si>
  <si>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</si>
  <si>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</si>
  <si>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</si>
  <si>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</si>
  <si>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</si>
  <si>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</si>
  <si>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</si>
  <si>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</si>
  <si>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</si>
  <si>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</si>
  <si>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</si>
  <si>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</si>
  <si>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</si>
  <si>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</si>
  <si>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</si>
  <si>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</si>
  <si>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</si>
  <si>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</si>
  <si>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</si>
  <si>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</si>
  <si>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</si>
  <si>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</si>
  <si>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</si>
  <si>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</si>
  <si>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</si>
  <si>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</si>
  <si>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</si>
  <si>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</si>
  <si>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</si>
  <si>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</si>
  <si>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</si>
  <si>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</si>
  <si>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</si>
  <si>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</si>
  <si>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</si>
  <si>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</si>
  <si>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</si>
  <si>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</si>
  <si>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</si>
  <si>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</si>
  <si>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</si>
  <si>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</si>
  <si>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</si>
  <si>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</si>
  <si>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</si>
  <si>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</si>
  <si>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</si>
  <si>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</si>
  <si>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</si>
  <si>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</si>
  <si>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</si>
  <si>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</si>
  <si>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</si>
  <si>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</si>
  <si>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</si>
  <si>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</si>
  <si>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</si>
  <si>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</si>
  <si>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</si>
  <si>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</si>
  <si>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</si>
  <si>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</si>
  <si>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</si>
  <si>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</si>
  <si>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</si>
  <si>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</si>
  <si>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</si>
  <si>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</si>
  <si>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</si>
  <si>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</si>
  <si>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</si>
  <si>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</si>
  <si>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</si>
  <si>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</si>
  <si>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</si>
  <si>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</si>
  <si>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</si>
  <si>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</si>
  <si>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</si>
  <si>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</si>
  <si>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</si>
  <si>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</si>
  <si>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</si>
  <si>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</si>
  <si>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</si>
  <si>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</si>
  <si>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</si>
  <si>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</si>
  <si>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</si>
  <si>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</si>
  <si>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</si>
  <si>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</si>
  <si>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</si>
  <si>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</si>
  <si>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</si>
  <si>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</si>
  <si>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</si>
  <si>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</si>
  <si>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</si>
  <si>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</si>
  <si>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</si>
  <si>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</si>
  <si>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</si>
  <si>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</si>
  <si>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</si>
  <si>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</si>
  <si>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</si>
  <si>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</si>
  <si>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</si>
  <si>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</si>
  <si>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</si>
  <si>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</si>
  <si>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</si>
  <si>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</si>
  <si>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</si>
  <si>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</si>
  <si>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</si>
  <si>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</si>
  <si>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</si>
  <si>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</si>
  <si>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</si>
  <si>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</si>
  <si>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</si>
  <si>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</si>
  <si>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</si>
  <si>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</si>
  <si>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</si>
  <si>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</si>
  <si>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</si>
  <si>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</si>
  <si>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</si>
  <si>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</si>
  <si>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</si>
  <si>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</si>
  <si>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</si>
  <si>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</si>
  <si>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</si>
  <si>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</si>
  <si>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</si>
  <si>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</si>
  <si>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</si>
  <si>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</si>
  <si>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</si>
  <si>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</si>
  <si>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</si>
  <si>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</si>
  <si>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</si>
  <si>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</si>
  <si>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</si>
  <si>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</si>
  <si>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</si>
  <si>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</si>
  <si>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</si>
  <si>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</si>
  <si>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</si>
  <si>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</si>
  <si>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</si>
  <si>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</si>
  <si>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</si>
  <si>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</si>
  <si>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</si>
  <si>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</si>
  <si>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</si>
  <si>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</si>
  <si>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</si>
  <si>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</si>
  <si>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</si>
  <si>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</si>
  <si>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</si>
  <si>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</si>
  <si>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</si>
  <si>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</si>
  <si>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</si>
  <si>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</si>
  <si>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</si>
  <si>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</si>
  <si>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</si>
  <si>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</si>
  <si>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</si>
  <si>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</si>
  <si>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</si>
  <si>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</si>
  <si>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</si>
  <si>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</si>
  <si>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</si>
  <si>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</si>
  <si>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</si>
  <si>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</si>
  <si>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</si>
  <si>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</si>
  <si>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</si>
  <si>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</si>
  <si>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</si>
  <si>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</si>
  <si>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</si>
  <si>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</si>
  <si>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</si>
  <si>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</si>
  <si>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</si>
  <si>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</si>
  <si>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</si>
  <si>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</si>
  <si>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</si>
  <si>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</si>
  <si>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</si>
  <si>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</si>
  <si>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</si>
  <si>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</si>
  <si>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</si>
  <si>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</si>
  <si>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</si>
  <si>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</si>
  <si>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</si>
  <si>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</si>
  <si>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</si>
  <si>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</si>
  <si>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</si>
  <si>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</si>
  <si>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</si>
  <si>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</si>
  <si>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</si>
  <si>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</si>
  <si>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</si>
  <si>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</si>
  <si>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</si>
  <si>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</si>
  <si>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</si>
  <si>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</si>
  <si>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</si>
  <si>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</si>
  <si>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</si>
  <si>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</si>
  <si>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</si>
  <si>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</si>
  <si>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</si>
  <si>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</si>
  <si>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</si>
  <si>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</si>
  <si>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</si>
  <si>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</si>
  <si>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</si>
  <si>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</si>
  <si>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</si>
  <si>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</si>
  <si>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</si>
  <si>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</si>
  <si>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</si>
  <si>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</si>
  <si>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</si>
  <si>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</si>
  <si>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</si>
  <si>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</si>
  <si>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</si>
  <si>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</si>
  <si>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</si>
  <si>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</si>
  <si>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</si>
  <si>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</si>
  <si>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</si>
  <si>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</si>
  <si>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</si>
  <si>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</si>
  <si>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</si>
  <si>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</si>
  <si>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</si>
  <si>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</si>
  <si>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</si>
  <si>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</si>
  <si>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</si>
  <si>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</si>
  <si>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</si>
  <si>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</si>
  <si>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</si>
  <si>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</si>
  <si>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</si>
  <si>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</si>
  <si>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</si>
  <si>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</si>
  <si>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</si>
  <si>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</si>
  <si>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</si>
  <si>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</si>
  <si>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</si>
  <si>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</si>
  <si>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</si>
  <si>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</si>
  <si>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</si>
  <si>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</si>
  <si>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</si>
  <si>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</si>
  <si>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</si>
  <si>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</si>
  <si>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</si>
  <si>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</si>
  <si>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</si>
  <si>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</si>
  <si>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</si>
  <si>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</si>
  <si>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</si>
  <si>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</si>
  <si>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</si>
  <si>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</si>
  <si>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</si>
  <si>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</si>
  <si>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</si>
  <si>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</si>
  <si>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</si>
  <si>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</si>
  <si>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</si>
  <si>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</si>
  <si>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</si>
  <si>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</si>
  <si>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</si>
  <si>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</si>
  <si>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</si>
  <si>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</si>
  <si>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</si>
  <si>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</si>
  <si>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</si>
  <si>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</si>
  <si>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</si>
  <si>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</si>
  <si>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</si>
  <si>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</si>
  <si>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</si>
  <si>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</si>
  <si>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</si>
  <si>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</si>
  <si>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</si>
  <si>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</si>
  <si>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</si>
  <si>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</si>
  <si>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</si>
  <si>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</si>
  <si>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</si>
  <si>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</si>
  <si>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</si>
  <si>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</si>
  <si>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</si>
  <si>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</si>
  <si>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</si>
  <si>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</si>
  <si>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</si>
  <si>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</si>
  <si>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</si>
  <si>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</si>
  <si>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</si>
  <si>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</si>
  <si>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</si>
  <si>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</si>
  <si>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</si>
  <si>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</si>
  <si>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</si>
  <si>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</si>
  <si>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</si>
  <si>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</si>
  <si>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</si>
  <si>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</si>
  <si>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</si>
  <si>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</si>
  <si>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</si>
  <si>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</si>
  <si>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</si>
  <si>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</si>
  <si>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</si>
  <si>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</si>
  <si>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</si>
  <si>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</si>
  <si>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</si>
  <si>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</si>
  <si>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</si>
  <si>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</si>
  <si>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</si>
  <si>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</si>
  <si>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</si>
  <si>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</si>
  <si>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</si>
  <si>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</si>
  <si>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</si>
  <si>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</si>
  <si>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</si>
  <si>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</si>
  <si>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</si>
  <si>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</si>
  <si>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</si>
  <si>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</si>
  <si>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</si>
  <si>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</si>
  <si>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</si>
  <si>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</si>
  <si>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</si>
  <si>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</si>
  <si>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</si>
  <si>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</si>
  <si>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</si>
  <si>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</si>
  <si>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</si>
  <si>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</si>
  <si>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</si>
  <si>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</si>
  <si>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</si>
  <si>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</si>
  <si>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</si>
  <si>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</si>
  <si>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</si>
  <si>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</si>
  <si>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</si>
  <si>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</si>
  <si>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</si>
  <si>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</si>
  <si>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</si>
  <si>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</si>
  <si>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</si>
  <si>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</si>
  <si>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</si>
  <si>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</si>
  <si>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</si>
  <si>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</si>
  <si>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</si>
  <si>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</si>
  <si>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</si>
  <si>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</si>
  <si>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</si>
  <si>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</si>
  <si>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</si>
  <si>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</si>
  <si>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</si>
  <si>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</si>
  <si>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</si>
  <si>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</si>
  <si>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</si>
  <si>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</si>
  <si>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</si>
  <si>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</si>
  <si>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</si>
  <si>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</si>
  <si>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</si>
  <si>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</si>
  <si>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</si>
  <si>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</si>
  <si>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</si>
  <si>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</si>
  <si>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</si>
  <si>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</si>
  <si>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</si>
  <si>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</si>
  <si>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</si>
  <si>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</si>
  <si>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</si>
  <si>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</si>
  <si>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</si>
  <si>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</si>
  <si>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</si>
  <si>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</si>
  <si>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</si>
  <si>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</si>
  <si>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</si>
  <si>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</si>
  <si>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</si>
  <si>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</si>
  <si>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</si>
  <si>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</si>
  <si>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</si>
  <si>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</si>
  <si>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</si>
  <si>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</si>
  <si>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</si>
  <si>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</si>
  <si>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</si>
  <si>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</si>
  <si>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</si>
  <si>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</si>
  <si>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</si>
  <si>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</si>
  <si>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</si>
  <si>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</si>
  <si>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</si>
  <si>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</si>
  <si>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</si>
  <si>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</si>
  <si>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</si>
  <si>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</si>
  <si>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</si>
  <si>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</si>
  <si>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</si>
  <si>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</si>
  <si>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</si>
  <si>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</si>
  <si>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</si>
  <si>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</si>
  <si>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</si>
  <si>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</si>
  <si>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</si>
  <si>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</si>
  <si>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</si>
  <si>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</si>
  <si>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</si>
  <si>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</si>
  <si>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</si>
  <si>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</si>
  <si>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</si>
  <si>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</si>
  <si>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</si>
  <si>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</si>
  <si>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</si>
  <si>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</si>
  <si>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</si>
  <si>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</si>
  <si>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</si>
  <si>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</si>
  <si>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</si>
  <si>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</si>
  <si>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</si>
  <si>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</si>
  <si>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</si>
  <si>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</si>
  <si>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</si>
  <si>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</si>
  <si>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</si>
  <si>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</si>
  <si>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</si>
  <si>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</si>
  <si>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</si>
  <si>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</si>
  <si>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</si>
  <si>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</si>
  <si>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</si>
  <si>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</si>
  <si>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</si>
  <si>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</si>
  <si>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</si>
  <si>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</si>
  <si>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</si>
  <si>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</si>
  <si>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</si>
  <si>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</si>
  <si>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</si>
  <si>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</si>
  <si>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</si>
  <si>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</si>
  <si>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</si>
  <si>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</si>
  <si>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</si>
  <si>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</si>
  <si>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</si>
  <si>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</si>
  <si>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</si>
  <si>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</si>
  <si>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</si>
  <si>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</si>
  <si>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</si>
  <si>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</si>
  <si>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</si>
  <si>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</si>
  <si>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</si>
  <si>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</si>
  <si>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</si>
  <si>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</si>
  <si>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</si>
  <si>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</si>
  <si>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</si>
  <si>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</si>
  <si>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</si>
  <si>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</si>
  <si>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</si>
  <si>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</si>
  <si>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</si>
  <si>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</si>
  <si>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</si>
  <si>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</si>
  <si>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</si>
  <si>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</si>
  <si>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</si>
  <si>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</si>
  <si>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</si>
  <si>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</si>
  <si>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</si>
  <si>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</si>
  <si>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</si>
  <si>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</si>
  <si>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</si>
  <si>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</si>
  <si>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</si>
  <si>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</si>
  <si>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</si>
  <si>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</si>
  <si>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</si>
  <si>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</si>
  <si>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</si>
  <si>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</si>
  <si>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</si>
  <si>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</si>
  <si>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</si>
  <si>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</si>
  <si>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</si>
  <si>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</si>
  <si>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</si>
  <si>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</si>
  <si>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</si>
  <si>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</si>
  <si>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</si>
  <si>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</si>
  <si>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</si>
  <si>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</si>
  <si>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</si>
  <si>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</si>
  <si>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</si>
  <si>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</si>
  <si>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</si>
  <si>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</si>
  <si>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</si>
  <si>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</si>
  <si>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</si>
  <si>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</si>
  <si>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</si>
  <si>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</si>
  <si>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</si>
  <si>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</si>
  <si>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</si>
  <si>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</si>
  <si>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</si>
  <si>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</si>
  <si>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</si>
  <si>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</si>
  <si>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</si>
  <si>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</si>
  <si>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</si>
  <si>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</si>
  <si>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</si>
  <si>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</si>
  <si>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</si>
  <si>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</si>
  <si>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</si>
  <si>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</si>
  <si>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</si>
  <si>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</si>
  <si>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</si>
  <si>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</si>
  <si>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</si>
  <si>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</si>
  <si>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</si>
  <si>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</si>
  <si>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</si>
  <si>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</si>
  <si>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</si>
  <si>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</si>
  <si>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</si>
  <si>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</si>
  <si>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</si>
  <si>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</si>
  <si>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</si>
  <si>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</si>
  <si>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</si>
  <si>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</si>
  <si>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</si>
  <si>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</si>
  <si>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</si>
  <si>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</si>
  <si>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</si>
  <si>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</si>
  <si>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</si>
  <si>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</si>
  <si>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</si>
  <si>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</si>
  <si>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</si>
  <si>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</si>
  <si>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</si>
  <si>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</si>
  <si>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</si>
  <si>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</si>
  <si>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</si>
  <si>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</si>
  <si>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</si>
  <si>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</si>
  <si>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</si>
  <si>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</si>
  <si>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</si>
  <si>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</si>
  <si>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</si>
  <si>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</si>
  <si>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</si>
  <si>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</si>
  <si>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</si>
  <si>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</si>
  <si>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</si>
  <si>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</si>
  <si>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</si>
  <si>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</si>
  <si>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</si>
  <si>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</si>
  <si>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</si>
  <si>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</si>
  <si>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</si>
  <si>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</si>
  <si>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</si>
  <si>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</si>
  <si>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</si>
  <si>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</si>
  <si>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</si>
  <si>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</si>
  <si>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</si>
  <si>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</si>
  <si>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</si>
  <si>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</si>
  <si>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</si>
  <si>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</si>
  <si>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</si>
  <si>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</si>
  <si>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</si>
  <si>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</si>
  <si>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</si>
  <si>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</si>
  <si>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</si>
  <si>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</si>
  <si>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</si>
  <si>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</si>
  <si>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</si>
  <si>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</si>
  <si>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</si>
  <si>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</si>
  <si>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</si>
  <si>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</si>
  <si>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</si>
  <si>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</si>
  <si>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</si>
  <si>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</si>
  <si>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</si>
  <si>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</si>
  <si>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</si>
  <si>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</si>
  <si>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</si>
  <si>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</si>
  <si>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</si>
  <si>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</si>
  <si>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</si>
  <si>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</si>
  <si>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</si>
  <si>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</si>
  <si>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</si>
  <si>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</si>
  <si>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</si>
  <si>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</si>
  <si>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</si>
  <si>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</si>
  <si>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</si>
  <si>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</si>
  <si>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</si>
  <si>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</si>
  <si>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</si>
  <si>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</si>
  <si>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</si>
  <si>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</si>
  <si>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</si>
  <si>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</si>
  <si>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</si>
  <si>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</si>
  <si>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</si>
  <si>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</si>
  <si>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</si>
  <si>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</si>
  <si>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</si>
  <si>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</si>
  <si>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</si>
  <si>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</si>
  <si>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</si>
  <si>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</si>
  <si>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</si>
  <si>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</si>
  <si>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</si>
  <si>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</si>
  <si>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</si>
  <si>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</si>
  <si>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</si>
  <si>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</si>
  <si>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</si>
  <si>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</si>
  <si>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</si>
  <si>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</si>
  <si>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</si>
  <si>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</si>
  <si>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</si>
  <si>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</si>
  <si>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</si>
  <si>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</si>
  <si>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</si>
  <si>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</si>
  <si>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</si>
  <si>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</si>
  <si>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</si>
  <si>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</si>
  <si>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</si>
  <si>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</si>
  <si>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</si>
  <si>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</si>
  <si>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</si>
  <si>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</si>
  <si>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</si>
  <si>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</si>
  <si>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</si>
  <si>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</si>
  <si>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</si>
  <si>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</si>
  <si>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</si>
  <si>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</si>
  <si>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</si>
  <si>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</si>
  <si>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</si>
  <si>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</si>
  <si>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</si>
  <si>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</si>
  <si>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</si>
  <si>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</si>
  <si>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</si>
  <si>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</si>
  <si>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</si>
  <si>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</si>
  <si>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</si>
  <si>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</si>
  <si>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</si>
  <si>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</si>
  <si>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</si>
  <si>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</si>
  <si>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</si>
  <si>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</si>
  <si>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</si>
  <si>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</si>
  <si>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</si>
  <si>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</si>
  <si>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</si>
  <si>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</si>
  <si>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</si>
  <si>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</si>
  <si>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</si>
  <si>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</si>
  <si>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</si>
  <si>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</si>
  <si>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</si>
  <si>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</si>
  <si>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</si>
  <si>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</si>
  <si>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</si>
  <si>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</si>
  <si>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</si>
  <si>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</si>
  <si>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</si>
  <si>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</si>
  <si>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</si>
  <si>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</si>
  <si>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</si>
  <si>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</si>
  <si>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</si>
  <si>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</si>
  <si>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</si>
  <si>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</si>
  <si>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</si>
  <si>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</si>
  <si>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</si>
  <si>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</si>
  <si>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</si>
  <si>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</si>
  <si>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</si>
  <si>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</si>
  <si>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</si>
  <si>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</si>
  <si>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</si>
  <si>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</si>
  <si>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</si>
  <si>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</si>
  <si>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</si>
  <si>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</si>
  <si>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</si>
  <si>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</si>
  <si>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</si>
  <si>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</si>
  <si>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</si>
  <si>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</si>
  <si>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</si>
  <si>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</si>
  <si>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</si>
  <si>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</si>
  <si>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</si>
  <si>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</si>
  <si>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</si>
  <si>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</si>
  <si>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</si>
  <si>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</si>
  <si>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</si>
  <si>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</si>
  <si>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</si>
  <si>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</si>
  <si>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</si>
  <si>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</si>
  <si>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</si>
  <si>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</si>
  <si>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</si>
  <si>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</si>
  <si>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</si>
  <si>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</si>
  <si>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</si>
  <si>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</si>
  <si>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</si>
  <si>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</si>
  <si>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</si>
  <si>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</si>
  <si>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</si>
  <si>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</si>
  <si>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</si>
  <si>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</si>
  <si>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</si>
  <si>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</si>
  <si>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</si>
  <si>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</si>
  <si>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</si>
  <si>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</si>
  <si>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</si>
  <si>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</si>
  <si>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</si>
  <si>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</si>
  <si>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</si>
  <si>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</si>
  <si>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</si>
  <si>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</si>
  <si>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</si>
  <si>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</si>
  <si>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</si>
  <si>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</si>
  <si>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</si>
  <si>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</si>
  <si>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</si>
  <si>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</si>
  <si>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</si>
  <si>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</si>
  <si>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</si>
  <si>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</si>
  <si>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</si>
  <si>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</si>
  <si>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</si>
  <si>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</si>
  <si>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</si>
  <si>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</si>
  <si>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</si>
  <si>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</si>
  <si>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</si>
  <si>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</si>
  <si>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</si>
  <si>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</si>
  <si>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</si>
  <si>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</si>
  <si>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</si>
  <si>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</si>
  <si>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</si>
  <si>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</si>
  <si>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</si>
  <si>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</si>
  <si>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</si>
  <si>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</si>
  <si>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</si>
  <si>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</si>
  <si>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</si>
  <si>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</si>
  <si>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</si>
  <si>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</si>
  <si>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</si>
  <si>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</si>
  <si>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</si>
  <si>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</si>
  <si>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</si>
  <si>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</si>
  <si>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</si>
  <si>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</si>
  <si>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</si>
  <si>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</si>
  <si>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</si>
  <si>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</si>
  <si>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</si>
  <si>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</si>
  <si>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</si>
  <si>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</si>
  <si>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</si>
  <si>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</si>
  <si>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</si>
  <si>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</si>
  <si>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</si>
  <si>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</si>
  <si>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</si>
  <si>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</si>
  <si>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</si>
  <si>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</si>
  <si>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</si>
  <si>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</si>
  <si>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</si>
  <si>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</si>
  <si>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</si>
  <si>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</si>
  <si>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</si>
  <si>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</si>
  <si>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</si>
  <si>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</si>
  <si>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</si>
  <si>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</si>
  <si>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</si>
  <si>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</si>
  <si>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</si>
  <si>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</si>
  <si>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</si>
  <si>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</si>
  <si>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</si>
  <si>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</si>
  <si>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</si>
  <si>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</si>
  <si>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</si>
  <si>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</si>
  <si>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</si>
  <si>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</si>
  <si>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</si>
  <si>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</si>
  <si>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</si>
  <si>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</si>
  <si>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</si>
  <si>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</si>
  <si>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</si>
  <si>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</si>
  <si>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</si>
  <si>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</si>
  <si>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</si>
  <si>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</si>
  <si>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</si>
  <si>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</si>
  <si>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</si>
  <si>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</si>
  <si>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</si>
  <si>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</si>
  <si>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</si>
  <si>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</si>
  <si>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</si>
  <si>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</si>
  <si>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</si>
  <si>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</si>
  <si>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</si>
  <si>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</si>
  <si>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</si>
  <si>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</si>
  <si>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</si>
  <si>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</si>
  <si>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</si>
  <si>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</si>
  <si>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</si>
  <si>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</si>
  <si>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</si>
  <si>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</si>
  <si>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</si>
  <si>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</si>
  <si>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</si>
  <si>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</si>
  <si>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</si>
  <si>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</si>
  <si>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</si>
  <si>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</si>
  <si>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</si>
  <si>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</si>
  <si>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</si>
  <si>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</si>
  <si>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</si>
  <si>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</si>
  <si>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</si>
  <si>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</si>
  <si>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</si>
  <si>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</si>
  <si>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</si>
  <si>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</si>
  <si>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</si>
  <si>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</si>
  <si>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</si>
  <si>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</si>
  <si>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</si>
  <si>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</si>
  <si>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</si>
  <si>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</si>
  <si>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</si>
  <si>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</si>
  <si>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</si>
  <si>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</si>
  <si>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</si>
  <si>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</si>
  <si>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</si>
  <si>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</si>
  <si>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</si>
  <si>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</si>
  <si>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</si>
  <si>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</si>
  <si>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</si>
  <si>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</si>
  <si>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</si>
  <si>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</si>
  <si>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</si>
  <si>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</si>
  <si>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</si>
  <si>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</si>
  <si>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</si>
  <si>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</si>
  <si>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</si>
  <si>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</si>
  <si>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</si>
  <si>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</si>
  <si>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</si>
  <si>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</si>
  <si>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</si>
  <si>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</si>
  <si>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</si>
  <si>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</si>
  <si>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</si>
  <si>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</si>
  <si>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</si>
  <si>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</si>
  <si>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</si>
  <si>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</si>
  <si>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</si>
  <si>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</si>
  <si>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</si>
  <si>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</si>
  <si>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</si>
  <si>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</si>
  <si>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</si>
  <si>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</si>
  <si>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</si>
  <si>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</si>
  <si>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</si>
  <si>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</si>
  <si>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</si>
  <si>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</si>
  <si>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</si>
  <si>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</si>
  <si>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</si>
  <si>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</si>
  <si>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</si>
  <si>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</si>
  <si>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</si>
  <si>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</si>
  <si>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</si>
  <si>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</si>
  <si>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</si>
  <si>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</si>
  <si>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</si>
  <si>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</si>
  <si>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</si>
  <si>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</si>
  <si>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</si>
  <si>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</si>
  <si>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</si>
  <si>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</si>
  <si>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</si>
  <si>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</si>
  <si>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</si>
  <si>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</si>
  <si>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</si>
  <si>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</si>
  <si>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</si>
  <si>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</si>
  <si>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</si>
  <si>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</si>
  <si>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</si>
  <si>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</si>
  <si>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</si>
  <si>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</si>
  <si>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</si>
  <si>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</si>
  <si>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</si>
  <si>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</si>
  <si>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</si>
  <si>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</si>
  <si>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</si>
  <si>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</si>
  <si>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</si>
  <si>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</si>
  <si>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</si>
  <si>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</si>
  <si>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</si>
  <si>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</si>
  <si>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</si>
  <si>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</si>
  <si>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</si>
  <si>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</si>
  <si>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</si>
  <si>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</si>
  <si>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</si>
  <si>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</si>
  <si>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</si>
  <si>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</si>
  <si>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</si>
  <si>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</si>
  <si>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</si>
  <si>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</si>
  <si>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</si>
  <si>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</si>
  <si>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</si>
  <si>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</si>
  <si>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</si>
  <si>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</si>
  <si>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</si>
  <si>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</si>
  <si>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</si>
  <si>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</si>
  <si>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</si>
  <si>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</si>
  <si>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</si>
  <si>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</si>
  <si>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</si>
  <si>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</si>
  <si>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</si>
  <si>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</si>
  <si>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</si>
  <si>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</si>
  <si>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</si>
  <si>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</si>
  <si>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</si>
  <si>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</si>
  <si>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</si>
  <si>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</si>
  <si>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</si>
  <si>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</si>
  <si>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</si>
  <si>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</si>
  <si>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</si>
  <si>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</si>
  <si>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</si>
  <si>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</si>
  <si>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</si>
  <si>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</si>
  <si>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</si>
  <si>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</si>
  <si>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</si>
  <si>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</si>
  <si>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</si>
  <si>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</si>
  <si>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</si>
  <si>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</si>
  <si>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</si>
  <si>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</si>
  <si>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</si>
  <si>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</si>
  <si>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</si>
  <si>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</si>
  <si>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</si>
  <si>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</si>
  <si>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</si>
  <si>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</si>
  <si>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</si>
  <si>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</si>
  <si>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</si>
  <si>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</si>
  <si>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</si>
  <si>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</si>
  <si>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</si>
  <si>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</si>
  <si>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</si>
  <si>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</si>
  <si>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</si>
  <si>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</si>
  <si>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</si>
  <si>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</si>
  <si>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</si>
  <si>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</si>
  <si>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</si>
  <si>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</si>
  <si>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</si>
  <si>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</si>
  <si>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</si>
  <si>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</si>
  <si>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</si>
  <si>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</si>
  <si>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</si>
  <si>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</si>
  <si>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</si>
  <si>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</si>
  <si>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</si>
  <si>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</si>
  <si>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</si>
  <si>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</si>
  <si>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</si>
  <si>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</si>
  <si>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</si>
  <si>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</si>
  <si>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</si>
  <si>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</si>
  <si>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</si>
  <si>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</si>
  <si>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</si>
  <si>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</si>
  <si>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</si>
  <si>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</si>
  <si>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</si>
  <si>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</si>
  <si>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</si>
  <si>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</si>
  <si>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</si>
  <si>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</si>
  <si>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</si>
  <si>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</si>
  <si>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</si>
  <si>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</si>
  <si>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</si>
  <si>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</si>
  <si>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</si>
  <si>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</si>
  <si>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</si>
  <si>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</si>
  <si>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</si>
  <si>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</si>
  <si>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</si>
  <si>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</si>
  <si>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</si>
  <si>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</si>
  <si>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</si>
  <si>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</si>
  <si>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</si>
  <si>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</si>
  <si>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</si>
  <si>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</si>
  <si>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</si>
  <si>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</si>
  <si>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</si>
  <si>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</si>
  <si>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</si>
  <si>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</si>
  <si>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</si>
  <si>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</si>
  <si>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</si>
  <si>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</si>
  <si>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</si>
  <si>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</si>
  <si>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</si>
  <si>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</si>
  <si>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</si>
  <si>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</si>
  <si>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</si>
  <si>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</si>
  <si>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</si>
  <si>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</si>
  <si>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</si>
  <si>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</si>
  <si>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</si>
  <si>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</si>
  <si>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</si>
  <si>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</si>
  <si>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</si>
  <si>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</si>
  <si>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</si>
  <si>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</si>
  <si>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</si>
  <si>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</si>
  <si>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</si>
  <si>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</si>
  <si>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</si>
  <si>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</si>
  <si>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</si>
  <si>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</si>
  <si>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</si>
  <si>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</si>
  <si>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</si>
  <si>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</si>
  <si>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</si>
  <si>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</si>
  <si>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</si>
  <si>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</si>
  <si>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</si>
  <si>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</si>
  <si>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</si>
  <si>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</si>
  <si>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</si>
  <si>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</si>
  <si>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</si>
  <si>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</si>
  <si>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</si>
  <si>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</si>
  <si>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</si>
  <si>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</si>
  <si>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</si>
  <si>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</si>
  <si>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</si>
  <si>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</si>
  <si>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</si>
  <si>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</si>
  <si>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</si>
  <si>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</si>
  <si>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</si>
  <si>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</si>
  <si>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</si>
  <si>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</si>
  <si>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</si>
  <si>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</si>
  <si>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</si>
  <si>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</si>
  <si>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</si>
  <si>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</si>
  <si>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</si>
  <si>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</si>
  <si>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</si>
  <si>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</si>
  <si>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</si>
  <si>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</si>
  <si>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</si>
  <si>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</si>
  <si>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</si>
  <si>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</si>
  <si>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</si>
  <si>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</si>
  <si>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</si>
  <si>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</si>
  <si>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</si>
  <si>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</si>
  <si>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</si>
  <si>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</si>
  <si>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</si>
  <si>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</si>
  <si>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</si>
  <si>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</si>
  <si>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</si>
  <si>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</si>
  <si>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</si>
  <si>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</si>
  <si>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</si>
  <si>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</si>
  <si>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</si>
  <si>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</si>
  <si>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</si>
  <si>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</si>
  <si>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</si>
  <si>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</si>
  <si>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</si>
  <si>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</si>
  <si>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</si>
  <si>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</si>
  <si>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</si>
  <si>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</si>
  <si>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</si>
  <si>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</si>
  <si>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</si>
  <si>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</si>
  <si>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</si>
  <si>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</si>
  <si>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</si>
  <si>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</si>
  <si>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</si>
  <si>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</si>
  <si>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</si>
  <si>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</si>
  <si>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</si>
  <si>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</si>
  <si>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</si>
  <si>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</si>
  <si>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</si>
  <si>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</si>
  <si>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</si>
  <si>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</si>
  <si>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</si>
  <si>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</si>
  <si>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</si>
  <si>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</si>
  <si>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</si>
  <si>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</si>
  <si>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</si>
  <si>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</si>
  <si>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</si>
  <si>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</si>
  <si>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</si>
  <si>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</si>
  <si>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</si>
  <si>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</si>
  <si>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</si>
  <si>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</si>
  <si>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</si>
  <si>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</si>
  <si>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</si>
  <si>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</si>
  <si>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</si>
  <si>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</si>
  <si>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</si>
  <si>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</si>
  <si>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</si>
  <si>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</si>
  <si>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</si>
  <si>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</si>
  <si>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</si>
  <si>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</si>
  <si>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</si>
  <si>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</si>
  <si>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</si>
  <si>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</si>
  <si>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</si>
  <si>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</si>
  <si>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</si>
  <si>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</si>
  <si>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</si>
  <si>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</si>
  <si>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</si>
  <si>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</si>
  <si>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</si>
  <si>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</si>
  <si>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</si>
  <si>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</si>
  <si>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</si>
  <si>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</si>
  <si>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</si>
  <si>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</si>
  <si>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</si>
  <si>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</si>
  <si>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</si>
  <si>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</si>
  <si>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</si>
  <si>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</si>
  <si>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</si>
  <si>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</si>
  <si>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</si>
  <si>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</si>
  <si>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</si>
  <si>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</si>
  <si>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</si>
  <si>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</si>
  <si>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</si>
  <si>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</si>
  <si>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</si>
  <si>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</si>
  <si>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</si>
  <si>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</si>
  <si>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</si>
  <si>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</si>
  <si>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</si>
  <si>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</si>
  <si>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</si>
  <si>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</si>
  <si>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</si>
  <si>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</si>
  <si>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</si>
  <si>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</si>
  <si>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</si>
  <si>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</si>
  <si>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</si>
  <si>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</si>
  <si>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</si>
  <si>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</si>
  <si>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</si>
  <si>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</si>
  <si>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</si>
  <si>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</si>
  <si>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</si>
  <si>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</si>
  <si>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</si>
  <si>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</si>
  <si>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</si>
  <si>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</si>
  <si>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</si>
  <si>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</si>
  <si>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</si>
  <si>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</si>
  <si>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</si>
  <si>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</si>
  <si>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</si>
  <si>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</si>
  <si>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</si>
  <si>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</si>
  <si>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</si>
  <si>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</si>
  <si>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</si>
  <si>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</si>
  <si>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</si>
  <si>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</si>
  <si>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</si>
  <si>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</si>
  <si>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</si>
  <si>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</si>
  <si>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</si>
  <si>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</si>
  <si>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</si>
  <si>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</si>
  <si>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</si>
  <si>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</si>
  <si>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</si>
  <si>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</si>
  <si>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</si>
  <si>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</si>
  <si>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</si>
  <si>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</si>
  <si>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</si>
  <si>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</si>
  <si>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</si>
  <si>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</si>
  <si>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</si>
  <si>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</si>
  <si>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</si>
  <si>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</si>
  <si>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</si>
  <si>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</si>
  <si>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</si>
  <si>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</si>
  <si>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</si>
  <si>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</si>
  <si>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</si>
  <si>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</si>
  <si>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</si>
  <si>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</si>
  <si>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</si>
  <si>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</si>
  <si>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</si>
  <si>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</si>
  <si>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</si>
  <si>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</si>
  <si>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</si>
  <si>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</si>
  <si>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</si>
  <si>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</si>
  <si>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</si>
  <si>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</si>
  <si>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</si>
  <si>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</si>
  <si>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</si>
  <si>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</si>
  <si>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</si>
  <si>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</si>
  <si>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</si>
  <si>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</si>
  <si>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</si>
  <si>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</si>
  <si>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</si>
  <si>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</si>
  <si>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</si>
  <si>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</si>
  <si>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</si>
  <si>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</si>
  <si>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</si>
  <si>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</si>
  <si>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</si>
  <si>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</si>
  <si>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</si>
  <si>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</si>
  <si>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</si>
  <si>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</si>
  <si>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</si>
  <si>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</si>
  <si>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</si>
  <si>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</si>
  <si>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</si>
  <si>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</si>
  <si>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</si>
  <si>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</si>
  <si>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</si>
  <si>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</si>
  <si>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</si>
  <si>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</si>
  <si>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</si>
  <si>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</si>
  <si>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</si>
  <si>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</si>
  <si>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</si>
  <si>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</si>
  <si>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</si>
  <si>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</si>
  <si>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</si>
  <si>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</si>
  <si>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</si>
  <si>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</si>
  <si>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</si>
  <si>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</si>
  <si>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</si>
  <si>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</si>
  <si>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</si>
  <si>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</si>
  <si>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</si>
  <si>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</si>
  <si>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</si>
  <si>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</si>
  <si>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</si>
  <si>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</si>
  <si>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</si>
  <si>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</si>
  <si>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</si>
  <si>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</si>
  <si>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</si>
  <si>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</si>
  <si>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</si>
  <si>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</si>
  <si>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</si>
  <si>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</si>
  <si>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</si>
  <si>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</si>
  <si>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</si>
  <si>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</si>
  <si>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</si>
  <si>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</si>
  <si>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</si>
  <si>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</si>
  <si>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</si>
  <si>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</si>
  <si>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</si>
  <si>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</si>
  <si>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</si>
  <si>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</si>
  <si>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</si>
  <si>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</si>
  <si>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</si>
  <si>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</si>
  <si>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</si>
  <si>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</si>
  <si>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</si>
  <si>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</si>
  <si>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</si>
  <si>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</si>
  <si>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</si>
  <si>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</si>
  <si>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</si>
  <si>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</si>
  <si>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</si>
  <si>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</si>
  <si>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</si>
  <si>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</si>
  <si>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</si>
  <si>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</si>
  <si>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</si>
  <si>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</si>
  <si>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</si>
  <si>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</si>
  <si>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</si>
  <si>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</si>
  <si>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</si>
  <si>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</si>
  <si>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</si>
  <si>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</si>
  <si>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</si>
  <si>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</si>
  <si>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</si>
  <si>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</si>
  <si>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</si>
  <si>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</si>
  <si>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</si>
  <si>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</si>
  <si>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</si>
  <si>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</si>
  <si>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</si>
  <si>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</si>
  <si>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</si>
  <si>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</si>
  <si>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</si>
  <si>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</si>
  <si>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</si>
  <si>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</si>
  <si>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</si>
  <si>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</si>
  <si>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</si>
  <si>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</si>
  <si>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</si>
  <si>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</si>
  <si>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</si>
  <si>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</si>
  <si>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</si>
  <si>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</si>
  <si>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</si>
  <si>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</si>
  <si>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</si>
  <si>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</si>
  <si>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</si>
  <si>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</si>
  <si>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</si>
  <si>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</si>
  <si>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</si>
  <si>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</si>
  <si>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</si>
  <si>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</si>
  <si>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</si>
  <si>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</si>
  <si>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</si>
  <si>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</si>
  <si>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</si>
  <si>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</si>
  <si>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</si>
  <si>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</si>
  <si>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</si>
  <si>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</si>
  <si>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</si>
  <si>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</si>
  <si>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</si>
  <si>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</si>
  <si>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</si>
  <si>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</si>
  <si>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</si>
  <si>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</si>
  <si>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</si>
  <si>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</si>
  <si>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</si>
  <si>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</si>
  <si>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</si>
  <si>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</si>
  <si>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</si>
  <si>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</si>
  <si>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</si>
  <si>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</si>
  <si>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</si>
  <si>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</si>
  <si>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</si>
  <si>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</si>
  <si>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</si>
  <si>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</si>
  <si>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</si>
  <si>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</si>
  <si>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</si>
  <si>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</si>
  <si>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</si>
  <si>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</si>
  <si>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</si>
  <si>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</si>
  <si>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</si>
  <si>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</si>
  <si>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</si>
  <si>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</si>
  <si>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</si>
  <si>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</si>
  <si>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</si>
  <si>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</si>
  <si>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</si>
  <si>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</si>
  <si>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</si>
  <si>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</si>
  <si>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</si>
  <si>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</si>
  <si>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</si>
  <si>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</si>
  <si>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</si>
  <si>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</si>
  <si>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</si>
  <si>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</si>
  <si>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</si>
  <si>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</si>
  <si>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</si>
  <si>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</si>
  <si>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</si>
  <si>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</si>
  <si>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</si>
  <si>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</si>
  <si>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</si>
  <si>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</si>
  <si>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</si>
  <si>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</si>
  <si>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</si>
  <si>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</si>
  <si>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</si>
  <si>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</si>
  <si>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</si>
  <si>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</si>
  <si>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</si>
  <si>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</si>
  <si>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</si>
  <si>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</si>
  <si>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</si>
  <si>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</si>
  <si>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</si>
  <si>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</si>
  <si>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</si>
  <si>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</si>
  <si>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</si>
  <si>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</si>
  <si>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</si>
  <si>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</si>
  <si>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</si>
  <si>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</si>
  <si>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</si>
  <si>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</si>
  <si>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</si>
  <si>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</si>
  <si>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</si>
  <si>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</si>
  <si>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</si>
  <si>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</si>
  <si>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</si>
  <si>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</si>
  <si>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</si>
  <si>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</si>
  <si>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</si>
  <si>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</si>
  <si>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</si>
  <si>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</si>
  <si>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</si>
  <si>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</si>
  <si>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</si>
  <si>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</si>
  <si>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</si>
  <si>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</si>
  <si>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</si>
  <si>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</si>
  <si>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</si>
  <si>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</si>
  <si>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</si>
  <si>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</si>
  <si>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</si>
  <si>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</si>
  <si>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</si>
  <si>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</si>
  <si>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</si>
  <si>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</si>
  <si>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</si>
  <si>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</si>
  <si>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</si>
  <si>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</si>
  <si>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</si>
  <si>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</si>
  <si>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</si>
  <si>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</si>
  <si>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</si>
  <si>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</si>
  <si>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</si>
  <si>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</si>
  <si>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</si>
  <si>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</si>
  <si>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</si>
  <si>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</si>
  <si>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</si>
  <si>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</si>
  <si>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</si>
  <si>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</si>
  <si>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</si>
  <si>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</si>
  <si>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</si>
  <si>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</si>
  <si>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</si>
  <si>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</si>
  <si>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</si>
  <si>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</si>
  <si>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</si>
  <si>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</si>
  <si>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</si>
  <si>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</si>
  <si>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</si>
  <si>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</si>
  <si>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</si>
  <si>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</si>
  <si>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</si>
  <si>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</si>
  <si>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</si>
  <si>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</si>
  <si>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</si>
  <si>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</si>
  <si>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</si>
  <si>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</si>
  <si>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</si>
  <si>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</si>
  <si>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</si>
  <si>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</si>
  <si>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</si>
  <si>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</si>
  <si>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</si>
  <si>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</si>
  <si>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</si>
  <si>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</si>
  <si>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</si>
  <si>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</si>
  <si>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</si>
  <si>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</si>
  <si>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</si>
  <si>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</si>
  <si>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</si>
  <si>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</si>
  <si>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</si>
  <si>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</si>
  <si>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</si>
  <si>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</si>
  <si>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</si>
  <si>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</si>
  <si>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</si>
  <si>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</si>
  <si>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</si>
  <si>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</si>
  <si>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</si>
  <si>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</si>
  <si>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</si>
  <si>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</si>
  <si>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</si>
  <si>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</si>
  <si>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</si>
  <si>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</si>
  <si>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</si>
  <si>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</si>
  <si>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</si>
  <si>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</si>
  <si>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</si>
  <si>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</si>
  <si>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</si>
  <si>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</si>
  <si>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</si>
  <si>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</si>
  <si>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</si>
  <si>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</si>
  <si>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</si>
  <si>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</si>
  <si>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</si>
  <si>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</si>
  <si>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</si>
  <si>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</si>
  <si>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</si>
  <si>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</si>
  <si>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</si>
  <si>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</si>
  <si>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</si>
  <si>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</si>
  <si>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</si>
  <si>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</si>
  <si>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</si>
  <si>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</si>
  <si>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</si>
  <si>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</si>
  <si>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</si>
  <si>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</si>
  <si>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</si>
  <si>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</si>
  <si>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</si>
  <si>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</si>
  <si>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</si>
  <si>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</si>
  <si>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</si>
  <si>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</si>
  <si>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</si>
  <si>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</si>
  <si>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</si>
  <si>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</si>
  <si>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</si>
  <si>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</si>
  <si>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</si>
  <si>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</si>
  <si>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</si>
  <si>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</si>
  <si>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</si>
  <si>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</si>
  <si>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</si>
  <si>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</si>
  <si>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</si>
  <si>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</si>
  <si>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</si>
  <si>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</si>
  <si>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</si>
  <si>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</si>
  <si>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</si>
  <si>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</si>
  <si>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</si>
  <si>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</si>
  <si>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</si>
  <si>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</si>
  <si>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</si>
  <si>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</si>
  <si>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</si>
  <si>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</si>
  <si>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</si>
  <si>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</si>
  <si>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</si>
  <si>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</si>
  <si>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</si>
  <si>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</si>
  <si>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</si>
  <si>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</si>
  <si>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</si>
  <si>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</si>
  <si>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</si>
  <si>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</si>
  <si>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</si>
  <si>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</si>
  <si>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</si>
  <si>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</si>
  <si>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</si>
  <si>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</si>
  <si>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</si>
  <si>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</si>
  <si>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</si>
  <si>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</si>
  <si>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</si>
  <si>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</si>
  <si>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</si>
  <si>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</si>
  <si>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</si>
  <si>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</si>
  <si>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</si>
  <si>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</si>
  <si>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</si>
  <si>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</si>
  <si>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</si>
  <si>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</si>
  <si>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</si>
  <si>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</si>
  <si>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</si>
  <si>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</si>
  <si>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</si>
  <si>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</si>
  <si>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</si>
  <si>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</si>
  <si>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</si>
  <si>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</si>
  <si>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</si>
  <si>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</si>
  <si>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</si>
  <si>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</si>
  <si>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</si>
  <si>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</si>
  <si>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</si>
  <si>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</si>
  <si>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</si>
  <si>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</si>
  <si>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</si>
  <si>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</si>
  <si>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</si>
  <si>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</si>
  <si>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</si>
  <si>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</si>
  <si>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</si>
  <si>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</si>
  <si>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</si>
  <si>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</si>
  <si>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</si>
  <si>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</si>
  <si>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</si>
  <si>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</si>
  <si>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</si>
  <si>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</si>
  <si>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</si>
  <si>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</si>
  <si>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</si>
  <si>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</si>
  <si>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</si>
  <si>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</si>
  <si>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</si>
  <si>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</si>
  <si>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</si>
  <si>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</si>
  <si>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</si>
  <si>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</si>
  <si>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</si>
  <si>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</si>
  <si>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</si>
  <si>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</si>
  <si>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</si>
  <si>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</si>
  <si>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</si>
  <si>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</si>
  <si>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</si>
  <si>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</si>
  <si>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</si>
  <si>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</si>
  <si>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</si>
  <si>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</si>
  <si>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</si>
  <si>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</si>
  <si>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</si>
  <si>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</si>
  <si>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</si>
  <si>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</si>
  <si>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</si>
  <si>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</si>
  <si>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</si>
  <si>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</si>
  <si>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</si>
  <si>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</si>
  <si>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</si>
  <si>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</si>
  <si>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</si>
  <si>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</si>
  <si>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</si>
  <si>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</si>
  <si>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</si>
  <si>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</si>
  <si>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</si>
  <si>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</si>
  <si>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</si>
  <si>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</si>
  <si>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</si>
  <si>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</si>
  <si>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</si>
  <si>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</si>
  <si>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</si>
  <si>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</si>
  <si>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</si>
  <si>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</si>
  <si>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</si>
  <si>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</si>
  <si>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</si>
  <si>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</si>
  <si>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</si>
  <si>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</si>
  <si>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</si>
  <si>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</si>
  <si>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</si>
  <si>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</si>
  <si>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</si>
  <si>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</si>
  <si>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</si>
  <si>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</si>
  <si>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</si>
  <si>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</si>
  <si>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</si>
  <si>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</si>
  <si>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</si>
  <si>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</si>
  <si>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</si>
  <si>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</si>
  <si>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</si>
  <si>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</si>
  <si>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</si>
  <si>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</si>
  <si>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</si>
  <si>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</si>
  <si>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</si>
  <si>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</si>
  <si>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</si>
  <si>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</si>
  <si>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</si>
  <si>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</si>
  <si>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</si>
  <si>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</si>
  <si>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</si>
  <si>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</si>
  <si>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</si>
  <si>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</si>
  <si>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</si>
  <si>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</si>
  <si>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</si>
  <si>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</si>
  <si>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</si>
  <si>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</si>
  <si>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</si>
  <si>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</si>
  <si>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</si>
  <si>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</si>
  <si>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</si>
  <si>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</si>
  <si>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</si>
  <si>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</si>
  <si>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</si>
  <si>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</si>
  <si>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</si>
  <si>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</si>
  <si>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</si>
  <si>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</si>
  <si>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</si>
  <si>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</si>
  <si>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</si>
  <si>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</si>
  <si>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</si>
  <si>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</si>
  <si>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</si>
  <si>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</si>
  <si>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</si>
  <si>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</si>
  <si>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</si>
  <si>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</si>
  <si>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</si>
  <si>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</si>
  <si>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</si>
  <si>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</si>
  <si>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</si>
  <si>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</si>
  <si>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</si>
  <si>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</si>
  <si>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</si>
  <si>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</si>
  <si>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</si>
  <si>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</si>
  <si>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</si>
  <si>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</si>
  <si>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</si>
  <si>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</si>
  <si>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</si>
  <si>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</si>
  <si>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</si>
  <si>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</si>
  <si>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</si>
  <si>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</si>
  <si>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</si>
  <si>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</si>
  <si>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</si>
  <si>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</si>
  <si>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</si>
  <si>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</si>
  <si>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</si>
  <si>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</si>
  <si>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</si>
  <si>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</si>
  <si>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</si>
  <si>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</si>
  <si>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</si>
  <si>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</si>
  <si>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</si>
  <si>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</si>
  <si>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</si>
  <si>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</si>
  <si>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</si>
  <si>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</si>
  <si>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</si>
  <si>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</si>
  <si>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</si>
  <si>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</si>
  <si>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</si>
  <si>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</si>
  <si>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</si>
  <si>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</si>
  <si>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</si>
  <si>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</si>
  <si>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</si>
  <si>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</si>
  <si>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</si>
  <si>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</si>
  <si>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</si>
  <si>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</si>
  <si>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</si>
  <si>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</si>
  <si>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</si>
  <si>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</si>
  <si>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</si>
  <si>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</si>
  <si>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</si>
  <si>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</si>
  <si>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</si>
  <si>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</si>
  <si>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</si>
  <si>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</si>
  <si>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</si>
  <si>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</si>
  <si>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</si>
  <si>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</si>
  <si>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</si>
  <si>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</si>
  <si>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</si>
  <si>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</si>
  <si>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</si>
  <si>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</si>
  <si>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</si>
  <si>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</si>
  <si>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</si>
  <si>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</si>
  <si>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</si>
  <si>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</si>
  <si>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</si>
  <si>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</si>
  <si>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</si>
  <si>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</si>
  <si>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</si>
  <si>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</si>
  <si>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</si>
  <si>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</si>
  <si>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</si>
  <si>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</si>
  <si>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</si>
  <si>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</si>
  <si>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</si>
  <si>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</si>
  <si>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</si>
  <si>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</si>
  <si>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</si>
  <si>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</si>
  <si>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</si>
  <si>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</si>
  <si>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</si>
  <si>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</si>
  <si>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</si>
  <si>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</si>
  <si>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</si>
  <si>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</si>
  <si>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</si>
  <si>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</si>
  <si>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</si>
  <si>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</si>
  <si>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</si>
  <si>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</si>
  <si>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</si>
  <si>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</si>
  <si>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</si>
  <si>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</si>
  <si>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</si>
  <si>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</si>
  <si>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</si>
  <si>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</si>
  <si>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</si>
  <si>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</si>
  <si>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</si>
  <si>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</si>
  <si>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</si>
  <si>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</si>
  <si>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</si>
  <si>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</si>
  <si>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</si>
  <si>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</si>
  <si>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</si>
  <si>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</si>
  <si>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</si>
  <si>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</si>
  <si>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</si>
  <si>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</si>
  <si>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</si>
  <si>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</si>
  <si>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</si>
  <si>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</si>
  <si>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</si>
  <si>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</si>
  <si>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</si>
  <si>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</si>
  <si>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</si>
  <si>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</si>
  <si>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</si>
  <si>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</si>
  <si>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</si>
  <si>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</si>
  <si>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</si>
  <si>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</si>
  <si>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</si>
  <si>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</si>
  <si>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</si>
  <si>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</si>
  <si>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</si>
  <si>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</si>
  <si>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</si>
  <si>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</si>
  <si>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</si>
  <si>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</si>
  <si>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</si>
  <si>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</si>
  <si>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</si>
  <si>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</si>
  <si>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</si>
  <si>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</si>
  <si>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</si>
  <si>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</si>
  <si>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</si>
  <si>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</si>
  <si>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</si>
  <si>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</si>
  <si>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</si>
  <si>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</si>
  <si>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</si>
  <si>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</si>
  <si>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</si>
  <si>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</si>
  <si>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</si>
  <si>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</si>
  <si>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</si>
  <si>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</si>
  <si>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</si>
  <si>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</si>
  <si>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</si>
  <si>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</si>
  <si>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</si>
  <si>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</si>
  <si>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</si>
  <si>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</si>
  <si>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</si>
  <si>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</si>
  <si>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</si>
  <si>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</si>
  <si>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</si>
  <si>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</si>
  <si>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</si>
  <si>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</si>
  <si>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</si>
  <si>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</si>
  <si>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</si>
  <si>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</si>
  <si>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</si>
  <si>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</si>
  <si>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</si>
  <si>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</si>
  <si>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</si>
  <si>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</si>
  <si>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</si>
  <si>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</si>
  <si>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</si>
  <si>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</si>
  <si>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</si>
  <si>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</si>
  <si>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</si>
  <si>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</si>
  <si>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</si>
  <si>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</si>
  <si>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</si>
  <si>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</si>
  <si>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</si>
  <si>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</si>
  <si>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</si>
  <si>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</si>
  <si>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</si>
  <si>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</si>
  <si>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</si>
  <si>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</si>
  <si>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</si>
  <si>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</si>
  <si>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</si>
  <si>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</si>
  <si>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</si>
  <si>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</si>
  <si>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</si>
  <si>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</si>
  <si>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</si>
  <si>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</si>
  <si>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</si>
  <si>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</si>
  <si>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</si>
  <si>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</si>
  <si>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</si>
  <si>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</si>
  <si>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</si>
  <si>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</si>
  <si>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</si>
  <si>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</si>
  <si>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</si>
  <si>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</si>
  <si>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</si>
  <si>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</si>
  <si>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</si>
  <si>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</si>
  <si>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</si>
  <si>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</si>
  <si>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</si>
  <si>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</si>
  <si>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</si>
  <si>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</si>
  <si>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</si>
  <si>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</si>
  <si>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</si>
  <si>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</si>
  <si>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</si>
  <si>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</si>
  <si>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</si>
  <si>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</si>
  <si>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</si>
  <si>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</si>
  <si>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</si>
  <si>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</si>
  <si>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</si>
  <si>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</si>
  <si>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</si>
  <si>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</si>
  <si>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</si>
  <si>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</si>
  <si>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</si>
  <si>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</si>
  <si>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</si>
  <si>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</si>
  <si>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</si>
  <si>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</si>
  <si>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</si>
  <si>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</si>
  <si>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</si>
  <si>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</si>
  <si>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</si>
  <si>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</si>
  <si>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</si>
  <si>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</si>
  <si>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</si>
  <si>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</si>
  <si>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</si>
  <si>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</si>
  <si>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</si>
  <si>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</si>
  <si>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</si>
  <si>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</si>
  <si>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</si>
  <si>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</si>
  <si>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</si>
  <si>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</si>
  <si>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</si>
  <si>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</si>
  <si>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</si>
  <si>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</si>
  <si>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</si>
  <si>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</si>
  <si>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</si>
  <si>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</si>
  <si>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</si>
  <si>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</si>
  <si>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</si>
  <si>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</si>
  <si>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</si>
  <si>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</si>
  <si>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</si>
  <si>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</si>
  <si>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</si>
  <si>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</si>
  <si>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</si>
  <si>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</si>
  <si>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</si>
  <si>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</si>
  <si>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</si>
  <si>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</si>
  <si>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</si>
  <si>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</si>
  <si>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</si>
  <si>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</si>
  <si>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</si>
  <si>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</si>
  <si>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</si>
  <si>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</si>
  <si>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</si>
  <si>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</si>
  <si>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</si>
  <si>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</si>
  <si>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</si>
  <si>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</si>
  <si>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</si>
  <si>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</si>
  <si>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</si>
  <si>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</si>
  <si>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</si>
  <si>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</si>
  <si>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</si>
  <si>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</si>
  <si>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</si>
  <si>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</si>
  <si>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</si>
  <si>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</si>
  <si>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</si>
  <si>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</si>
  <si>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</si>
  <si>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</si>
  <si>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</si>
  <si>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</si>
  <si>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</si>
  <si>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</si>
  <si>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</si>
  <si>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</si>
  <si>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</si>
  <si>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</si>
  <si>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</si>
  <si>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</si>
  <si>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</si>
  <si>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</si>
  <si>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</si>
  <si>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</si>
  <si>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</si>
  <si>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</si>
  <si>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</si>
  <si>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</si>
  <si>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</si>
  <si>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</si>
  <si>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</si>
  <si>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</si>
  <si>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</si>
  <si>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</si>
  <si>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</si>
  <si>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</si>
  <si>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</si>
  <si>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</si>
  <si>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</si>
  <si>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</si>
  <si>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</si>
  <si>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</si>
  <si>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</si>
  <si>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</si>
  <si>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</si>
  <si>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</si>
  <si>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</si>
  <si>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</si>
  <si>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</si>
  <si>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</si>
  <si>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</si>
  <si>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</si>
  <si>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</si>
  <si>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</si>
  <si>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</si>
  <si>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</si>
  <si>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</si>
  <si>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</si>
  <si>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</si>
  <si>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</si>
  <si>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</si>
  <si>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</si>
  <si>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</si>
  <si>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</si>
  <si>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</si>
  <si>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</si>
  <si>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</si>
  <si>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</si>
  <si>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</si>
  <si>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</si>
  <si>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</si>
  <si>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</si>
  <si>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</si>
  <si>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</si>
  <si>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</si>
  <si>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</si>
  <si>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</si>
  <si>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</si>
  <si>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</si>
  <si>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</si>
  <si>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</si>
  <si>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</si>
  <si>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</si>
  <si>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</si>
  <si>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</si>
  <si>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</si>
  <si>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</si>
  <si>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</si>
  <si>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</si>
  <si>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</si>
  <si>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</si>
  <si>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</si>
  <si>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</si>
  <si>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</si>
  <si>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</si>
  <si>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</si>
  <si>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</si>
  <si>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</si>
  <si>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</si>
  <si>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</si>
  <si>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</si>
  <si>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</si>
  <si>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</si>
  <si>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</si>
  <si>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</si>
  <si>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</si>
  <si>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</si>
  <si>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</si>
  <si>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</si>
  <si>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</si>
  <si>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</si>
  <si>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</si>
  <si>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</si>
  <si>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</si>
  <si>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</si>
  <si>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</si>
  <si>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</si>
  <si>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</si>
  <si>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</si>
  <si>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</si>
  <si>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</si>
  <si>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</si>
  <si>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</si>
  <si>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</si>
  <si>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</si>
  <si>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</si>
  <si>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</si>
  <si>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</si>
  <si>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</si>
  <si>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</si>
  <si>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</si>
  <si>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</si>
  <si>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</si>
  <si>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</si>
  <si>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</si>
  <si>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</si>
  <si>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</si>
  <si>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</si>
  <si>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</si>
  <si>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</si>
  <si>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</si>
  <si>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</si>
  <si>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</si>
  <si>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</si>
  <si>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</si>
  <si>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</si>
  <si>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</si>
  <si>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</si>
  <si>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</si>
  <si>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</si>
  <si>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</si>
  <si>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</si>
  <si>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</si>
  <si>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</si>
  <si>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</si>
  <si>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</si>
  <si>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</si>
  <si>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</si>
  <si>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</si>
  <si>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</si>
  <si>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</si>
  <si>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</si>
  <si>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</si>
  <si>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</si>
  <si>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</si>
  <si>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</si>
  <si>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</si>
  <si>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</si>
  <si>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</si>
  <si>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</si>
  <si>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</si>
  <si>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</si>
  <si>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</si>
  <si>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</si>
  <si>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</si>
  <si>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</si>
  <si>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</si>
  <si>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</si>
  <si>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</si>
  <si>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</si>
  <si>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</si>
  <si>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</si>
  <si>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</si>
  <si>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</si>
  <si>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</si>
  <si>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</si>
  <si>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</si>
  <si>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</si>
  <si>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</si>
  <si>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</si>
  <si>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</si>
  <si>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</si>
  <si>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</si>
  <si>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</si>
  <si>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</si>
  <si>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</si>
  <si>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</si>
  <si>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</si>
  <si>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</si>
  <si>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</si>
  <si>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</si>
  <si>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</si>
  <si>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</si>
  <si>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</si>
  <si>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</si>
  <si>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</si>
  <si>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</si>
  <si>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</si>
  <si>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</si>
  <si>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</si>
  <si>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</si>
  <si>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</si>
  <si>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</si>
  <si>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</si>
  <si>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</si>
  <si>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</si>
  <si>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</si>
  <si>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</si>
  <si>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</si>
  <si>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</si>
  <si>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</si>
  <si>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</si>
  <si>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</si>
  <si>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</si>
  <si>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</si>
  <si>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</si>
  <si>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</si>
  <si>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</si>
  <si>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</si>
  <si>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</si>
  <si>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</si>
  <si>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</si>
  <si>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</si>
  <si>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</si>
  <si>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</si>
  <si>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</si>
  <si>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</si>
  <si>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</si>
  <si>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</si>
  <si>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</si>
  <si>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</si>
  <si>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</si>
  <si>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</si>
  <si>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</si>
  <si>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</si>
  <si>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</si>
  <si>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</si>
  <si>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</si>
  <si>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</si>
  <si>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</si>
  <si>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</si>
  <si>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</si>
  <si>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</si>
  <si>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</si>
  <si>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</si>
  <si>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</si>
  <si>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</si>
  <si>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</si>
  <si>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</si>
  <si>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</si>
  <si>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</si>
  <si>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</si>
  <si>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</si>
  <si>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</si>
  <si>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</si>
  <si>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</si>
  <si>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</si>
  <si>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</si>
  <si>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</si>
  <si>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</si>
  <si>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</si>
  <si>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</si>
  <si>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</si>
  <si>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</si>
  <si>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</si>
  <si>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</si>
  <si>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</si>
  <si>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</si>
  <si>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</si>
  <si>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</si>
  <si>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</si>
  <si>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</si>
  <si>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</si>
  <si>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</si>
  <si>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</si>
  <si>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</si>
  <si>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</si>
  <si>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</si>
  <si>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</si>
  <si>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</si>
  <si>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</si>
  <si>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</si>
  <si>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</si>
  <si>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</si>
  <si>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</si>
  <si>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</si>
  <si>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</si>
  <si>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</si>
  <si>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</si>
  <si>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</si>
  <si>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</si>
  <si>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</si>
  <si>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</si>
  <si>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</si>
  <si>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</si>
  <si>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</si>
  <si>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</si>
  <si>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</si>
  <si>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</si>
  <si>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</si>
  <si>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</si>
  <si>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</si>
  <si>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</si>
  <si>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</si>
  <si>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</si>
  <si>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</si>
  <si>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</si>
  <si>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</si>
  <si>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</si>
  <si>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</si>
  <si>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</si>
  <si>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</si>
  <si>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</si>
  <si>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</si>
  <si>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</si>
  <si>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</si>
  <si>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</si>
  <si>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</si>
  <si>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</si>
  <si>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</si>
  <si>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</si>
  <si>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</si>
  <si>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</si>
  <si>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</si>
  <si>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</si>
  <si>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</si>
  <si>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</si>
  <si>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</si>
  <si>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</si>
  <si>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</si>
  <si>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</si>
  <si>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</si>
  <si>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</si>
  <si>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</si>
  <si>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</si>
  <si>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</si>
  <si>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</si>
  <si>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</si>
  <si>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</si>
  <si>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</si>
  <si>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</si>
  <si>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</si>
  <si>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</si>
  <si>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</si>
  <si>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</si>
  <si>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</si>
  <si>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</si>
  <si>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</si>
  <si>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</si>
  <si>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</si>
  <si>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</si>
  <si>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</si>
  <si>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</si>
  <si>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</si>
  <si>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</si>
  <si>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</si>
  <si>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</si>
  <si>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</si>
  <si>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</si>
  <si>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</si>
  <si>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</si>
  <si>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</si>
  <si>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</si>
  <si>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</si>
  <si>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</si>
  <si>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</si>
  <si>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</si>
  <si>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</si>
  <si>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</si>
  <si>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</si>
  <si>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</si>
  <si>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</si>
  <si>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</si>
  <si>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</si>
  <si>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</si>
  <si>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</si>
  <si>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</si>
  <si>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</si>
  <si>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</si>
  <si>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</si>
  <si>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</si>
  <si>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</si>
  <si>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</si>
  <si>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</si>
  <si>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</si>
  <si>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</si>
  <si>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</si>
  <si>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</si>
  <si>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</si>
  <si>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</si>
  <si>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</si>
  <si>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</si>
  <si>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</si>
  <si>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</si>
  <si>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</si>
  <si>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</si>
  <si>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</si>
  <si>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</si>
  <si>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</si>
  <si>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</si>
  <si>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</si>
  <si>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</si>
  <si>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</si>
  <si>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</si>
  <si>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</si>
  <si>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</si>
  <si>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</si>
  <si>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</si>
  <si>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</si>
  <si>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</si>
  <si>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</si>
  <si>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</si>
  <si>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</si>
  <si>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</si>
  <si>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</si>
  <si>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</si>
  <si>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</si>
  <si>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</si>
  <si>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</si>
  <si>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</si>
  <si>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</si>
  <si>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</si>
  <si>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</si>
  <si>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</si>
  <si>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</si>
  <si>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</si>
  <si>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</si>
  <si>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</si>
  <si>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</si>
  <si>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</si>
  <si>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</si>
  <si>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</si>
  <si>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</si>
  <si>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</si>
  <si>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</si>
  <si>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</si>
  <si>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</si>
  <si>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</si>
  <si>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</si>
  <si>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</si>
  <si>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</si>
  <si>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</si>
  <si>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</si>
  <si>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</si>
  <si>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</si>
  <si>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</si>
  <si>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</si>
  <si>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</si>
  <si>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</si>
  <si>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</si>
  <si>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</si>
  <si>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</si>
  <si>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</si>
  <si>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</si>
  <si>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</si>
  <si>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</si>
  <si>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</si>
  <si>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</si>
  <si>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</si>
  <si>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</si>
  <si>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</si>
  <si>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</si>
  <si>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</si>
  <si>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</si>
  <si>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</si>
  <si>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</si>
  <si>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</si>
  <si>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</si>
  <si>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</si>
  <si>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</si>
  <si>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</si>
  <si>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</si>
  <si>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</si>
  <si>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</si>
  <si>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</si>
  <si>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</si>
  <si>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</si>
  <si>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</si>
  <si>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</si>
  <si>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</si>
  <si>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</si>
  <si>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</si>
  <si>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</si>
  <si>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</si>
  <si>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</si>
  <si>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</si>
  <si>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</si>
  <si>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</si>
  <si>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</si>
  <si>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</si>
  <si>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</si>
  <si>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</si>
  <si>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</si>
  <si>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</si>
  <si>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</si>
  <si>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</si>
  <si>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</si>
  <si>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</si>
  <si>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</si>
  <si>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</si>
  <si>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</si>
  <si>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</si>
  <si>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</si>
  <si>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</si>
  <si>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</si>
  <si>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</si>
  <si>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</si>
  <si>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</si>
  <si>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</si>
  <si>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</si>
  <si>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</si>
  <si>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</si>
  <si>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</si>
  <si>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</si>
  <si>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</si>
  <si>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</si>
  <si>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</si>
  <si>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</si>
  <si>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</si>
  <si>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</si>
  <si>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</si>
  <si>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</si>
  <si>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</si>
  <si>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</si>
  <si>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</si>
  <si>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</si>
  <si>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</si>
  <si>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</si>
  <si>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</si>
  <si>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</si>
  <si>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</si>
  <si>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</si>
  <si>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</si>
  <si>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</si>
  <si>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</si>
  <si>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</si>
  <si>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</si>
  <si>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</si>
  <si>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</si>
  <si>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</si>
  <si>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</si>
  <si>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</si>
  <si>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</si>
  <si>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</si>
  <si>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</si>
  <si>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</si>
  <si>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</si>
  <si>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</si>
  <si>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</si>
  <si>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</si>
  <si>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</si>
  <si>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</si>
  <si>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</si>
  <si>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</si>
  <si>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</si>
  <si>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</si>
  <si>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</si>
  <si>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</si>
  <si>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</si>
  <si>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</si>
  <si>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</si>
  <si>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</si>
  <si>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</si>
  <si>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</si>
  <si>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</si>
  <si>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</si>
  <si>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</si>
  <si>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</si>
  <si>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</si>
  <si>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</si>
  <si>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</si>
  <si>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</si>
  <si>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</si>
  <si>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</si>
  <si>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</si>
  <si>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</si>
  <si>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</si>
  <si>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</si>
  <si>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</si>
  <si>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</si>
  <si>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</si>
  <si>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</si>
  <si>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</si>
  <si>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</si>
  <si>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</si>
  <si>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</si>
  <si>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</si>
  <si>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</si>
  <si>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</si>
  <si>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</si>
  <si>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</si>
  <si>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</si>
  <si>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</si>
  <si>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</si>
  <si>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</si>
  <si>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</si>
  <si>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</si>
  <si>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</si>
  <si>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</si>
  <si>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</si>
  <si>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</si>
  <si>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</si>
  <si>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</si>
  <si>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</si>
  <si>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</si>
  <si>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</si>
  <si>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</si>
  <si>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</si>
  <si>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</si>
  <si>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</si>
  <si>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</si>
  <si>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</si>
  <si>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</si>
  <si>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</si>
  <si>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</si>
  <si>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</si>
  <si>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</si>
  <si>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</si>
  <si>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</si>
  <si>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</si>
  <si>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</si>
  <si>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</si>
  <si>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</si>
  <si>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</si>
  <si>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</si>
  <si>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</si>
  <si>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</si>
  <si>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</si>
  <si>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</si>
  <si>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</si>
  <si>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</si>
  <si>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</si>
  <si>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</si>
  <si>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</si>
  <si>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</si>
  <si>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</si>
  <si>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</si>
  <si>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</si>
  <si>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</si>
  <si>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</si>
  <si>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</si>
  <si>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</si>
  <si>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</si>
  <si>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</si>
  <si>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</si>
  <si>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</si>
  <si>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</si>
  <si>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</si>
  <si>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</si>
  <si>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</si>
  <si>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</si>
  <si>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</si>
  <si>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</si>
  <si>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</si>
  <si>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</si>
  <si>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</si>
  <si>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</si>
  <si>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</si>
  <si>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</si>
  <si>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</si>
  <si>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</si>
  <si>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</si>
  <si>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</si>
  <si>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</si>
  <si>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</si>
  <si>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</si>
  <si>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</si>
  <si>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</si>
  <si>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</si>
  <si>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</si>
  <si>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</si>
  <si>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</si>
  <si>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</si>
  <si>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</si>
  <si>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</si>
  <si>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</si>
  <si>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</si>
  <si>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</si>
  <si>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</si>
  <si>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</si>
  <si>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</si>
  <si>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</si>
  <si>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</si>
  <si>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</si>
  <si>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</si>
  <si>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</si>
  <si>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</si>
  <si>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</si>
  <si>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</si>
  <si>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</si>
  <si>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</si>
  <si>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</si>
  <si>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</si>
  <si>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</si>
  <si>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</si>
  <si>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</si>
  <si>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</si>
  <si>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</si>
  <si>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</si>
  <si>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</si>
  <si>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</si>
  <si>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</si>
  <si>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</si>
  <si>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</si>
  <si>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</si>
  <si>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</si>
  <si>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</si>
  <si>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</si>
  <si>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</si>
  <si>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</si>
  <si>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</si>
  <si>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</si>
  <si>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</si>
  <si>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</si>
  <si>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</si>
  <si>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</si>
  <si>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</si>
  <si>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</si>
  <si>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</si>
  <si>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</si>
  <si>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</si>
  <si>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</si>
  <si>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</si>
  <si>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</si>
  <si>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</si>
  <si>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</si>
  <si>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</si>
  <si>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</si>
  <si>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</si>
  <si>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</si>
  <si>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</si>
  <si>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</si>
  <si>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</si>
  <si>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</si>
  <si>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</si>
  <si>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</si>
  <si>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</si>
  <si>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</si>
  <si>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</si>
  <si>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</si>
  <si>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</si>
  <si>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</si>
  <si>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</si>
  <si>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</si>
  <si>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</si>
  <si>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</si>
  <si>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</si>
  <si>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</si>
  <si>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</si>
  <si>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</si>
  <si>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</si>
  <si>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</si>
  <si>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</si>
  <si>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</si>
  <si>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</si>
  <si>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</si>
  <si>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</si>
  <si>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</si>
  <si>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</si>
  <si>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</si>
  <si>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</si>
  <si>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</si>
  <si>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</si>
  <si>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</si>
  <si>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</si>
  <si>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</si>
  <si>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</si>
  <si>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</si>
  <si>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</si>
  <si>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</si>
  <si>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</si>
  <si>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</si>
  <si>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</si>
  <si>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</si>
  <si>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</si>
  <si>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</si>
  <si>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</si>
  <si>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</si>
  <si>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</si>
  <si>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</si>
  <si>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</si>
  <si>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</si>
  <si>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</si>
  <si>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</si>
  <si>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</si>
  <si>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</si>
  <si>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</si>
  <si>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</si>
  <si>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</si>
  <si>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</si>
  <si>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</si>
  <si>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</si>
  <si>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</si>
  <si>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</si>
  <si>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</si>
  <si>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</si>
  <si>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</si>
  <si>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</si>
  <si>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</si>
  <si>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</si>
  <si>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</si>
  <si>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</si>
  <si>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</si>
  <si>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</si>
  <si>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</si>
  <si>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</si>
  <si>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</si>
  <si>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</si>
  <si>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</si>
  <si>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</si>
  <si>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</si>
  <si>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</si>
  <si>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</si>
  <si>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</si>
  <si>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</si>
  <si>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</si>
  <si>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</si>
  <si>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</si>
  <si>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</si>
  <si>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</si>
  <si>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</si>
  <si>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</si>
  <si>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</si>
  <si>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</si>
  <si>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</si>
  <si>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</si>
  <si>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</si>
  <si>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</si>
  <si>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</si>
  <si>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</si>
  <si>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</si>
  <si>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</si>
  <si>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</si>
  <si>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</si>
  <si>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</si>
  <si>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</si>
  <si>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</si>
  <si>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</si>
  <si>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</si>
  <si>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</si>
  <si>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</si>
  <si>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</si>
  <si>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</si>
  <si>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</si>
  <si>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</si>
  <si>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</si>
  <si>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</si>
  <si>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</si>
  <si>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</si>
  <si>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</si>
  <si>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</si>
  <si>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</si>
  <si>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</si>
  <si>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</si>
  <si>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</si>
  <si>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</si>
  <si>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</si>
  <si>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</si>
  <si>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</si>
  <si>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</si>
  <si>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</si>
  <si>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</si>
  <si>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</si>
  <si>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</si>
  <si>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</si>
  <si>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</si>
  <si>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</si>
  <si>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</si>
  <si>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</si>
  <si>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</si>
  <si>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</si>
  <si>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</si>
  <si>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</si>
  <si>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</si>
  <si>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</si>
  <si>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</si>
  <si>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</si>
  <si>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</si>
  <si>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</si>
  <si>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</si>
  <si>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</si>
  <si>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</si>
  <si>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</si>
  <si>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</si>
  <si>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</si>
  <si>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</si>
  <si>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</si>
  <si>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</si>
  <si>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</si>
  <si>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</si>
  <si>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</si>
  <si>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</si>
  <si>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</si>
  <si>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</si>
  <si>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</si>
  <si>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</si>
  <si>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</si>
  <si>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</si>
  <si>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</si>
  <si>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</si>
  <si>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</si>
  <si>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</si>
  <si>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</si>
  <si>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</si>
  <si>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</si>
  <si>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</si>
  <si>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</si>
  <si>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</si>
  <si>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</si>
  <si>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</si>
  <si>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</si>
  <si>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</si>
  <si>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</si>
  <si>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</si>
  <si>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</si>
  <si>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</si>
  <si>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</si>
  <si>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</si>
  <si>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</si>
  <si>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</si>
  <si>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</si>
  <si>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</si>
  <si>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</si>
  <si>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</si>
  <si>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</si>
  <si>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</si>
  <si>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</si>
  <si>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</si>
  <si>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</si>
  <si>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</si>
  <si>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</si>
  <si>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</si>
  <si>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</si>
  <si>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</si>
  <si>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</si>
  <si>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</si>
  <si>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</si>
  <si>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</si>
  <si>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</si>
  <si>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</si>
  <si>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</si>
  <si>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</si>
  <si>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</si>
  <si>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</si>
  <si>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</si>
  <si>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</si>
  <si>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</si>
  <si>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</si>
  <si>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</si>
  <si>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</si>
  <si>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</si>
  <si>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</si>
  <si>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</si>
  <si>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</si>
  <si>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</si>
  <si>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</si>
  <si>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</si>
  <si>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</si>
  <si>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</si>
  <si>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</si>
  <si>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</si>
  <si>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</si>
  <si>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</si>
  <si>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</si>
  <si>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</si>
  <si>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</si>
  <si>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</si>
  <si>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</si>
  <si>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</si>
  <si>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</si>
  <si>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</si>
  <si>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</si>
  <si>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</si>
  <si>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</si>
  <si>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</si>
  <si>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</si>
  <si>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</si>
  <si>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</si>
  <si>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</si>
  <si>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</si>
  <si>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</si>
  <si>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</si>
  <si>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</si>
  <si>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</si>
  <si>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</si>
  <si>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</si>
  <si>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</si>
  <si>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</si>
  <si>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</si>
  <si>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</si>
  <si>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</si>
  <si>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</si>
  <si>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</si>
  <si>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</si>
  <si>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</si>
  <si>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</si>
  <si>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</si>
  <si>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</si>
  <si>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</si>
  <si>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</si>
  <si>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</si>
  <si>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</si>
  <si>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</si>
  <si>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</si>
  <si>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</si>
  <si>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</si>
  <si>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</si>
  <si>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</si>
  <si>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</si>
  <si>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</si>
  <si>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</si>
  <si>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</si>
  <si>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</si>
  <si>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</si>
  <si>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</si>
  <si>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</si>
  <si>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</si>
  <si>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</si>
  <si>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</si>
  <si>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</si>
  <si>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</si>
  <si>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</si>
  <si>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</si>
  <si>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</si>
  <si>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</si>
  <si>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</si>
  <si>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</si>
  <si>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</si>
  <si>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</si>
  <si>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</si>
  <si>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</si>
  <si>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</si>
  <si>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</si>
  <si>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</si>
  <si>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</si>
  <si>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</si>
  <si>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</si>
  <si>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</si>
  <si>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</si>
  <si>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</si>
  <si>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</si>
  <si>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</si>
  <si>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</si>
  <si>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</si>
  <si>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</si>
  <si>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</si>
  <si>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</si>
  <si>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</si>
  <si>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</si>
  <si>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</si>
  <si>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</si>
  <si>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</si>
  <si>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</si>
  <si>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</si>
  <si>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</si>
  <si>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</si>
  <si>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</si>
  <si>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</si>
  <si>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</si>
  <si>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</si>
  <si>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</si>
  <si>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</si>
  <si>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</si>
  <si>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</si>
  <si>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</si>
  <si>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</si>
  <si>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</si>
  <si>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</si>
  <si>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</si>
  <si>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</si>
  <si>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</si>
  <si>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</si>
  <si>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</si>
  <si>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</si>
  <si>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</si>
  <si>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</si>
  <si>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</si>
  <si>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</si>
  <si>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</si>
  <si>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</si>
  <si>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</si>
  <si>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</si>
  <si>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</si>
  <si>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</si>
  <si>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</si>
  <si>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</si>
  <si>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</si>
  <si>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</si>
  <si>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</si>
  <si>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</si>
  <si>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</si>
  <si>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</si>
  <si>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</si>
  <si>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</si>
  <si>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</si>
  <si>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</si>
  <si>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</si>
  <si>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</si>
  <si>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</si>
  <si>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</si>
  <si>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</si>
  <si>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</si>
  <si>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</si>
  <si>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</si>
  <si>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</si>
  <si>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</si>
  <si>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</si>
  <si>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</si>
  <si>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</si>
  <si>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</si>
  <si>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</si>
  <si>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</si>
  <si>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</si>
  <si>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</si>
  <si>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</si>
  <si>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</si>
  <si>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</si>
  <si>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</si>
  <si>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</si>
  <si>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</si>
  <si>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</si>
  <si>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</si>
  <si>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</si>
  <si>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</si>
  <si>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</si>
  <si>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</si>
  <si>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</si>
  <si>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</si>
  <si>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</si>
  <si>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</si>
  <si>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</si>
  <si>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</si>
  <si>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</si>
  <si>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</si>
  <si>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</si>
  <si>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</si>
  <si>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</si>
  <si>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</si>
  <si>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</si>
  <si>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</si>
  <si>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</si>
  <si>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</si>
  <si>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</si>
  <si>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</si>
  <si>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</si>
  <si>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</si>
  <si>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</si>
  <si>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</si>
  <si>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</si>
  <si>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</si>
  <si>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</si>
  <si>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</si>
  <si>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</si>
  <si>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</si>
  <si>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</si>
  <si>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</si>
  <si>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</si>
  <si>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</si>
  <si>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</si>
  <si>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</si>
  <si>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</si>
  <si>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</si>
  <si>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</si>
  <si>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</si>
  <si>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</si>
  <si>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</si>
  <si>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</si>
  <si>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</si>
  <si>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</si>
  <si>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</si>
  <si>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</si>
  <si>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</si>
  <si>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</si>
  <si>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</si>
  <si>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</si>
  <si>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</si>
  <si>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</si>
  <si>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</si>
  <si>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</si>
  <si>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</si>
  <si>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</si>
  <si>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</si>
  <si>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</si>
  <si>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</si>
  <si>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</si>
  <si>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</si>
  <si>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</si>
  <si>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</si>
  <si>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</si>
  <si>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</si>
  <si>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</si>
  <si>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</si>
  <si>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</si>
  <si>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</si>
  <si>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</si>
  <si>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</si>
  <si>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</si>
  <si>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</si>
  <si>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</si>
  <si>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</si>
  <si>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</si>
  <si>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</si>
  <si>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</si>
  <si>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</si>
  <si>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</si>
  <si>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</si>
  <si>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</si>
  <si>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</si>
  <si>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</si>
  <si>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</si>
  <si>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</si>
  <si>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</si>
  <si>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</si>
  <si>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</si>
  <si>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</si>
  <si>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</si>
  <si>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</si>
  <si>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</si>
  <si>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</si>
  <si>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</si>
  <si>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</si>
  <si>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</si>
  <si>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</si>
  <si>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</si>
  <si>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</si>
  <si>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</si>
  <si>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</si>
  <si>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</si>
  <si>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</si>
  <si>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</si>
  <si>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</si>
  <si>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</si>
  <si>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</si>
  <si>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</si>
  <si>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</si>
  <si>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</si>
  <si>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</si>
  <si>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</si>
  <si>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</si>
  <si>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</si>
  <si>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</si>
  <si>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</si>
  <si>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</si>
  <si>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</si>
  <si>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</si>
  <si>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</si>
  <si>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</si>
  <si>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</si>
  <si>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</si>
  <si>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</si>
  <si>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</si>
  <si>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</si>
  <si>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</si>
  <si>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</si>
  <si>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</si>
  <si>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</si>
  <si>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</si>
  <si>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</si>
  <si>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</si>
  <si>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</si>
  <si>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</si>
  <si>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</si>
  <si>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</si>
  <si>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</si>
  <si>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</si>
  <si>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</si>
  <si>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</si>
  <si>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</si>
  <si>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</si>
  <si>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</si>
  <si>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</si>
  <si>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</si>
  <si>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</si>
  <si>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</si>
  <si>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</si>
  <si>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</si>
  <si>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</si>
  <si>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</si>
  <si>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</si>
  <si>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</si>
  <si>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</si>
  <si>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</si>
  <si>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</si>
  <si>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</si>
  <si>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</si>
  <si>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</si>
  <si>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</si>
  <si>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</si>
  <si>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</si>
  <si>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</si>
  <si>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</si>
  <si>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</si>
  <si>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</si>
  <si>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</si>
  <si>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</si>
  <si>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</si>
  <si>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</si>
  <si>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</si>
  <si>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</si>
  <si>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</si>
  <si>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</si>
  <si>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</si>
  <si>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</si>
  <si>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</si>
  <si>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</si>
  <si>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</si>
  <si>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</si>
  <si>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</si>
  <si>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</si>
  <si>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</si>
  <si>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</si>
  <si>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</si>
  <si>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</si>
  <si>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</si>
  <si>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</si>
  <si>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</si>
  <si>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</si>
  <si>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</si>
  <si>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</si>
  <si>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</si>
  <si>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</si>
  <si>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</si>
  <si>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</si>
  <si>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</si>
  <si>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</si>
  <si>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</si>
  <si>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</si>
  <si>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</si>
  <si>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</si>
  <si>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</si>
  <si>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</si>
  <si>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</si>
  <si>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</si>
  <si>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</si>
  <si>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</si>
  <si>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</si>
  <si>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</si>
  <si>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</si>
  <si>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</si>
  <si>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</si>
  <si>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</si>
  <si>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</si>
  <si>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</si>
  <si>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</si>
  <si>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</si>
  <si>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</si>
  <si>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</si>
  <si>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</si>
  <si>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</si>
  <si>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</si>
  <si>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</si>
  <si>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</si>
  <si>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</si>
  <si>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</si>
  <si>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</si>
  <si>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</si>
  <si>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</si>
  <si>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</si>
  <si>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</si>
  <si>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</si>
  <si>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</si>
  <si>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</si>
  <si>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</si>
  <si>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</si>
  <si>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</si>
  <si>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</si>
  <si>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</si>
  <si>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</si>
  <si>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</si>
  <si>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</si>
  <si>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</si>
  <si>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</si>
  <si>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</si>
  <si>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</si>
  <si>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</si>
  <si>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</si>
  <si>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</si>
  <si>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</si>
  <si>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</si>
  <si>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</si>
  <si>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</si>
  <si>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</si>
  <si>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</si>
  <si>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</si>
  <si>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</si>
  <si>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</si>
  <si>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</si>
  <si>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</si>
  <si>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</si>
  <si>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</si>
  <si>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</si>
  <si>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</si>
  <si>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</si>
  <si>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</si>
  <si>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</si>
  <si>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</si>
  <si>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</si>
  <si>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</si>
  <si>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</si>
  <si>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</si>
  <si>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</si>
  <si>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</si>
  <si>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</si>
  <si>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</si>
  <si>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</si>
  <si>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</si>
  <si>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</si>
  <si>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</si>
  <si>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</si>
  <si>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</si>
  <si>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</si>
  <si>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</si>
  <si>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</si>
  <si>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</si>
  <si>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</si>
  <si>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</si>
  <si>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</si>
  <si>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</si>
  <si>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</si>
  <si>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</si>
  <si>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</si>
  <si>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</si>
  <si>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</si>
  <si>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</si>
  <si>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</si>
  <si>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</si>
  <si>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</si>
  <si>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</si>
  <si>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</si>
  <si>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</si>
  <si>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</si>
  <si>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</si>
  <si>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</si>
  <si>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</si>
  <si>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</si>
  <si>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</si>
  <si>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</si>
  <si>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</si>
  <si>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</si>
  <si>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</si>
  <si>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</si>
  <si>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</si>
  <si>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</si>
  <si>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</si>
  <si>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</si>
  <si>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</si>
  <si>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</si>
  <si>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</si>
  <si>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</si>
  <si>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</si>
  <si>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</si>
  <si>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</si>
  <si>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</si>
  <si>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</si>
  <si>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</si>
  <si>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</si>
  <si>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</si>
  <si>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</si>
  <si>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</si>
  <si>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</si>
  <si>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</si>
  <si>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</si>
  <si>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</si>
  <si>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</si>
  <si>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</si>
  <si>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</si>
  <si>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</si>
  <si>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</si>
  <si>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</si>
  <si>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</si>
  <si>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</si>
  <si>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</si>
  <si>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</si>
  <si>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</si>
  <si>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</si>
  <si>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</si>
  <si>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</si>
  <si>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</si>
  <si>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</si>
  <si>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</si>
  <si>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</si>
  <si>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</si>
  <si>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</si>
  <si>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</si>
  <si>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</si>
  <si>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</si>
  <si>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</si>
  <si>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</si>
  <si>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</si>
  <si>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</si>
  <si>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</si>
  <si>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</si>
  <si>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</si>
  <si>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</si>
  <si>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</si>
  <si>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</si>
  <si>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</si>
  <si>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</si>
  <si>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</si>
  <si>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</si>
  <si>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</si>
  <si>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</si>
  <si>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</si>
  <si>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</si>
  <si>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</si>
  <si>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</si>
  <si>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</si>
  <si>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</si>
  <si>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</si>
  <si>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</si>
  <si>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</si>
  <si>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</si>
  <si>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</si>
  <si>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</si>
  <si>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</si>
  <si>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</si>
  <si>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</si>
  <si>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</si>
  <si>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</si>
  <si>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</si>
  <si>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</si>
  <si>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</si>
  <si>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</si>
  <si>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</si>
  <si>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</si>
  <si>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</si>
  <si>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</si>
  <si>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</si>
  <si>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</si>
  <si>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</si>
  <si>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</si>
  <si>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</si>
  <si>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</si>
  <si>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</si>
  <si>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</si>
  <si>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</si>
  <si>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</si>
  <si>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</si>
  <si>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</si>
  <si>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</si>
  <si>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</si>
  <si>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</si>
  <si>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</si>
  <si>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</si>
  <si>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</si>
  <si>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</si>
  <si>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</si>
  <si>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</si>
  <si>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</si>
  <si>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</si>
  <si>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</si>
  <si>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</si>
  <si>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</si>
  <si>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</si>
  <si>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</si>
  <si>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</si>
  <si>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</si>
  <si>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</si>
  <si>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</si>
  <si>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</si>
  <si>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</si>
  <si>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</si>
  <si>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</si>
  <si>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</si>
  <si>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</si>
  <si>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</si>
  <si>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</si>
  <si>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</si>
  <si>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</si>
  <si>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</si>
  <si>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</si>
  <si>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</si>
  <si>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</si>
  <si>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</si>
  <si>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</si>
  <si>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</si>
  <si>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</si>
  <si>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</si>
  <si>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</si>
  <si>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</si>
  <si>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</si>
  <si>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</si>
  <si>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</si>
  <si>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</si>
  <si>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</si>
  <si>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</si>
  <si>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</si>
  <si>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</si>
  <si>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</si>
  <si>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</si>
  <si>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</si>
  <si>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</si>
  <si>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</si>
  <si>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</si>
  <si>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</si>
  <si>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</si>
  <si>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</si>
  <si>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</si>
  <si>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</si>
  <si>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</si>
  <si>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</si>
  <si>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</si>
  <si>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</si>
  <si>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</si>
  <si>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</si>
  <si>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</si>
  <si>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</si>
  <si>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</si>
  <si>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</si>
  <si>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</si>
  <si>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</si>
  <si>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</si>
  <si>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</si>
  <si>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</si>
  <si>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</si>
  <si>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</si>
  <si>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</si>
  <si>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</si>
  <si>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</si>
  <si>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</si>
  <si>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</si>
  <si>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</si>
  <si>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</si>
  <si>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</si>
  <si>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</si>
  <si>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</si>
  <si>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</si>
  <si>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</si>
  <si>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</si>
  <si>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</si>
  <si>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</si>
  <si>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</si>
  <si>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</si>
  <si>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</si>
  <si>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</si>
  <si>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</si>
  <si>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</si>
  <si>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</si>
  <si>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</si>
  <si>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</si>
  <si>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</si>
  <si>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</si>
  <si>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</si>
  <si>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</si>
  <si>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</si>
  <si>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</si>
  <si>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</si>
  <si>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</si>
  <si>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</si>
  <si>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</si>
  <si>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</si>
  <si>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</si>
  <si>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</si>
  <si>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</si>
  <si>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</si>
  <si>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</si>
  <si>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</si>
  <si>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</si>
  <si>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</si>
  <si>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</si>
  <si>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</si>
  <si>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</si>
  <si>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</si>
  <si>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</si>
  <si>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</si>
  <si>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</si>
  <si>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</si>
  <si>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</si>
  <si>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</si>
  <si>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</si>
  <si>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</si>
  <si>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</si>
  <si>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</si>
  <si>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</si>
  <si>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</si>
  <si>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</si>
  <si>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</si>
  <si>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</si>
  <si>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</si>
  <si>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</si>
  <si>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</si>
  <si>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</si>
  <si>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</si>
  <si>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</si>
  <si>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</si>
  <si>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</si>
  <si>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</si>
  <si>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</si>
  <si>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</si>
  <si>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</si>
  <si>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</si>
  <si>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</si>
  <si>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</si>
  <si>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</si>
  <si>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</si>
  <si>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</si>
  <si>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</si>
  <si>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</si>
  <si>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</si>
  <si>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</si>
  <si>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</si>
  <si>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</si>
  <si>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</si>
  <si>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</si>
  <si>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</si>
  <si>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</si>
  <si>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</si>
  <si>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</si>
  <si>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</si>
  <si>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</si>
  <si>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</si>
  <si>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</si>
  <si>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</si>
  <si>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</si>
  <si>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</si>
  <si>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</si>
  <si>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</si>
  <si>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</si>
  <si>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</si>
  <si>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</si>
  <si>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</si>
  <si>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</si>
  <si>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</si>
  <si>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</si>
  <si>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</si>
  <si>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</si>
  <si>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</si>
  <si>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</si>
  <si>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</si>
  <si>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</si>
  <si>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</si>
  <si>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</si>
  <si>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</si>
  <si>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</si>
  <si>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</si>
  <si>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</si>
  <si>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</si>
  <si>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</si>
  <si>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</si>
  <si>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</si>
  <si>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</si>
  <si>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</si>
  <si>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</si>
  <si>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</si>
  <si>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</si>
  <si>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</si>
  <si>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</si>
  <si>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</si>
  <si>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</si>
  <si>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</si>
  <si>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</si>
  <si>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</si>
  <si>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</si>
  <si>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</si>
  <si>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</si>
  <si>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</si>
  <si>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</si>
  <si>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</si>
  <si>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</si>
  <si>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</si>
  <si>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</si>
  <si>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</si>
  <si>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</si>
  <si>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</si>
  <si>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</si>
  <si>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</si>
  <si>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</si>
  <si>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</si>
  <si>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</si>
  <si>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</si>
  <si>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</si>
  <si>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</si>
  <si>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</si>
  <si>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</si>
  <si>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</si>
  <si>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</si>
  <si>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</si>
  <si>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</si>
  <si>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</si>
  <si>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</si>
  <si>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</si>
  <si>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</si>
  <si>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</si>
  <si>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</si>
  <si>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</si>
  <si>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</si>
  <si>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</si>
  <si>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</si>
  <si>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</si>
  <si>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</si>
  <si>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</si>
  <si>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</si>
  <si>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</si>
  <si>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</si>
  <si>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</si>
  <si>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</si>
  <si>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</si>
  <si>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</si>
  <si>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</si>
  <si>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</si>
  <si>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</si>
  <si>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</si>
  <si>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</si>
  <si>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</si>
  <si>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</si>
  <si>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</si>
  <si>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</si>
  <si>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</si>
  <si>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</si>
  <si>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</si>
  <si>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</si>
  <si>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</si>
  <si>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</si>
  <si>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</si>
  <si>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</si>
  <si>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</si>
  <si>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</si>
  <si>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</si>
  <si>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</si>
  <si>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</si>
  <si>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</si>
  <si>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</si>
  <si>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</si>
  <si>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</si>
  <si>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</si>
  <si>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</si>
  <si>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</si>
  <si>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</si>
  <si>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</si>
  <si>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</si>
  <si>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</si>
  <si>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</si>
  <si>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</si>
  <si>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</si>
  <si>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</si>
  <si>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</si>
  <si>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</si>
  <si>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</si>
  <si>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</si>
  <si>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</si>
  <si>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</si>
  <si>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</si>
  <si>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</si>
  <si>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</si>
  <si>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</si>
  <si>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</si>
  <si>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</si>
  <si>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</si>
  <si>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</si>
  <si>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</si>
  <si>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</si>
  <si>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</si>
  <si>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</si>
  <si>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</si>
  <si>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</si>
  <si>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</si>
  <si>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</si>
  <si>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</si>
  <si>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</si>
  <si>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</si>
  <si>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</si>
  <si>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</si>
  <si>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</si>
  <si>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</si>
  <si>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</si>
  <si>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</si>
  <si>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</si>
  <si>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</si>
  <si>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</si>
  <si>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</si>
  <si>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</si>
  <si>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</si>
  <si>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</si>
  <si>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</si>
  <si>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</si>
  <si>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</si>
  <si>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</si>
  <si>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</si>
  <si>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</si>
  <si>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</si>
  <si>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</si>
  <si>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</si>
  <si>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</si>
  <si>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</si>
  <si>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</si>
  <si>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</si>
  <si>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</si>
  <si>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</si>
  <si>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</si>
  <si>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</si>
  <si>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</si>
  <si>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</si>
  <si>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</si>
  <si>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</si>
  <si>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</si>
  <si>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</si>
  <si>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</si>
  <si>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</si>
  <si>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</si>
  <si>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</si>
  <si>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</si>
  <si>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</si>
  <si>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</si>
  <si>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</si>
  <si>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</si>
  <si>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</si>
  <si>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</si>
  <si>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</si>
  <si>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</si>
  <si>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</si>
  <si>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</si>
  <si>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</si>
  <si>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</si>
  <si>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</si>
  <si>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</si>
  <si>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</si>
  <si>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</si>
  <si>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</si>
  <si>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</si>
  <si>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</si>
  <si>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</si>
  <si>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</si>
  <si>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</si>
  <si>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</si>
  <si>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</si>
  <si>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</si>
  <si>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</si>
  <si>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</si>
  <si>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</si>
  <si>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</si>
  <si>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</si>
  <si>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</si>
  <si>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</si>
  <si>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</si>
  <si>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</si>
  <si>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</si>
  <si>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</si>
  <si>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</si>
  <si>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</si>
  <si>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</si>
  <si>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</si>
  <si>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</si>
  <si>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</si>
  <si>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</si>
  <si>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</si>
  <si>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</si>
  <si>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</si>
  <si>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</si>
  <si>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</si>
  <si>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</si>
  <si>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</si>
  <si>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</si>
  <si>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</si>
  <si>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</si>
  <si>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</si>
  <si>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</si>
  <si>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</si>
  <si>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</si>
  <si>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</si>
  <si>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</si>
  <si>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</si>
  <si>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</si>
  <si>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</si>
  <si>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</si>
  <si>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</si>
  <si>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</si>
  <si>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</si>
  <si>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</si>
  <si>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</si>
  <si>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</si>
  <si>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</si>
  <si>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</si>
  <si>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</si>
  <si>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</si>
  <si>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</si>
  <si>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</si>
  <si>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</si>
  <si>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</si>
  <si>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</si>
  <si>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</si>
  <si>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</si>
  <si>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</si>
  <si>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</si>
  <si>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</si>
  <si>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</si>
  <si>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</si>
  <si>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</si>
  <si>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</si>
  <si>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</si>
  <si>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</si>
  <si>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</si>
  <si>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</si>
  <si>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</si>
  <si>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</si>
  <si>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</si>
  <si>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</si>
  <si>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</si>
  <si>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</si>
  <si>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</si>
  <si>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</si>
  <si>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</si>
  <si>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</si>
  <si>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</si>
  <si>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</si>
  <si>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</si>
  <si>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</si>
  <si>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</si>
  <si>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</si>
  <si>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</si>
  <si>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</si>
  <si>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</si>
  <si>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</si>
  <si>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</si>
  <si>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</si>
  <si>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</si>
  <si>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</si>
  <si>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</si>
  <si>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</si>
  <si>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</si>
  <si>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</si>
  <si>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</si>
  <si>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</si>
  <si>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</si>
  <si>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</si>
  <si>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</si>
  <si>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</si>
  <si>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</si>
  <si>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</si>
  <si>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</si>
  <si>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</si>
  <si>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</si>
  <si>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</si>
  <si>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</si>
  <si>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</si>
  <si>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</si>
  <si>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</si>
  <si>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</si>
  <si>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</si>
  <si>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</si>
  <si>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</si>
  <si>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</si>
  <si>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</si>
  <si>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</si>
  <si>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</si>
  <si>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</si>
  <si>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</si>
  <si>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</si>
  <si>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</si>
  <si>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</si>
  <si>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</si>
  <si>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</si>
  <si>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</si>
  <si>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</si>
  <si>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</si>
  <si>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</si>
  <si>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</si>
  <si>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</si>
  <si>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</si>
  <si>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</si>
  <si>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</si>
  <si>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</si>
  <si>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</si>
  <si>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</si>
  <si>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</si>
  <si>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</si>
  <si>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</si>
  <si>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</si>
  <si>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</si>
  <si>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</si>
  <si>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</si>
  <si>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</si>
  <si>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</si>
  <si>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</si>
  <si>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</si>
  <si>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</si>
  <si>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</si>
  <si>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</si>
  <si>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</si>
  <si>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</si>
  <si>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</si>
  <si>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</si>
  <si>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</si>
  <si>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</si>
  <si>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</si>
  <si>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</si>
  <si>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</si>
  <si>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</si>
  <si>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</si>
  <si>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</si>
  <si>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</si>
  <si>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</si>
  <si>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</si>
  <si>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</si>
  <si>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</si>
  <si>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</si>
  <si>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</si>
  <si>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</si>
  <si>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</si>
  <si>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</si>
  <si>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</si>
  <si>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</si>
  <si>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</si>
  <si>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</si>
  <si>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</si>
  <si>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</si>
  <si>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</si>
  <si>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</si>
  <si>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</si>
  <si>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</si>
  <si>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</si>
  <si>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</si>
  <si>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</si>
  <si>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</si>
  <si>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</si>
  <si>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</si>
  <si>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</si>
  <si>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</si>
  <si>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</si>
  <si>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</si>
  <si>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</si>
  <si>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</si>
  <si>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</si>
  <si>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</si>
  <si>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</si>
  <si>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</si>
  <si>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</si>
  <si>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</si>
  <si>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</si>
  <si>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</si>
  <si>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</si>
  <si>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</si>
  <si>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</si>
  <si>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</si>
  <si>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</si>
  <si>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</si>
  <si>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</si>
  <si>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</si>
  <si>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</si>
  <si>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</si>
  <si>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</si>
  <si>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</si>
  <si>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</si>
  <si>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</si>
  <si>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</si>
  <si>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</si>
  <si>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</si>
  <si>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</si>
  <si>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</si>
  <si>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</si>
  <si>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</si>
  <si>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</si>
  <si>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</si>
  <si>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</si>
  <si>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</si>
  <si>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</si>
  <si>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</si>
  <si>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</si>
  <si>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</si>
  <si>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</si>
  <si>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</si>
  <si>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</si>
  <si>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</si>
  <si>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</si>
  <si>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</si>
  <si>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</si>
  <si>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</si>
  <si>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</si>
  <si>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</si>
  <si>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</si>
  <si>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</si>
  <si>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</si>
  <si>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</si>
  <si>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</si>
  <si>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</si>
  <si>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</si>
  <si>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</si>
  <si>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</si>
  <si>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</si>
  <si>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</si>
  <si>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</si>
  <si>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</si>
  <si>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</si>
  <si>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</si>
  <si>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</si>
  <si>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</si>
  <si>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</si>
  <si>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</si>
  <si>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</si>
  <si>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</si>
  <si>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</si>
  <si>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</si>
  <si>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</si>
  <si>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</si>
  <si>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</si>
  <si>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</si>
  <si>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</si>
  <si>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</si>
  <si>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</si>
  <si>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</si>
  <si>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</si>
  <si>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</si>
  <si>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</si>
  <si>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</si>
  <si>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</si>
  <si>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</si>
  <si>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</si>
  <si>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</si>
  <si>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</si>
  <si>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</si>
  <si>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</si>
  <si>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</si>
  <si>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</si>
  <si>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</si>
  <si>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</si>
  <si>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</si>
  <si>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</si>
  <si>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</si>
  <si>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</si>
  <si>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</si>
  <si>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</si>
  <si>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</si>
  <si>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</si>
  <si>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</si>
  <si>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</si>
  <si>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</si>
  <si>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</si>
  <si>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</si>
  <si>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</si>
  <si>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</si>
  <si>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</si>
  <si>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</si>
  <si>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</si>
  <si>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</si>
  <si>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</si>
  <si>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</si>
  <si>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</si>
  <si>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</si>
  <si>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</si>
  <si>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</si>
  <si>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</si>
  <si>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</si>
  <si>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</si>
  <si>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</si>
  <si>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</si>
  <si>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</si>
  <si>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</si>
  <si>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</si>
  <si>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</si>
  <si>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</si>
  <si>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</si>
  <si>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</si>
  <si>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</si>
  <si>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</si>
  <si>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</si>
  <si>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</si>
  <si>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</si>
  <si>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</si>
  <si>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</si>
  <si>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</si>
  <si>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</si>
  <si>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</si>
  <si>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</si>
  <si>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</si>
  <si>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</si>
  <si>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</si>
  <si>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</si>
  <si>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</si>
  <si>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</si>
  <si>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</si>
  <si>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</si>
  <si>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</si>
  <si>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</si>
  <si>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</si>
  <si>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</si>
  <si>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</si>
  <si>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</si>
  <si>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</si>
  <si>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</si>
  <si>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</si>
  <si>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</si>
  <si>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</si>
  <si>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</si>
  <si>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</si>
  <si>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</si>
  <si>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</si>
  <si>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</si>
  <si>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</si>
  <si>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</si>
  <si>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</si>
  <si>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</si>
  <si>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</si>
  <si>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</si>
  <si>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</si>
  <si>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</si>
  <si>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</si>
  <si>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</si>
  <si>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</si>
  <si>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</si>
  <si>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</si>
  <si>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</si>
  <si>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</si>
  <si>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</si>
  <si>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</si>
  <si>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</si>
  <si>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</si>
  <si>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</si>
  <si>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</si>
  <si>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</si>
  <si>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</si>
  <si>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</si>
  <si>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</si>
  <si>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</si>
  <si>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</si>
  <si>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</si>
  <si>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</si>
  <si>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</si>
  <si>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</si>
  <si>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</si>
  <si>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</si>
  <si>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</si>
  <si>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</si>
  <si>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</si>
  <si>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</si>
  <si>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</si>
  <si>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</si>
  <si>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</si>
  <si>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</si>
  <si>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</si>
  <si>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</si>
  <si>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</si>
  <si>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</si>
  <si>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</si>
  <si>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</si>
  <si>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</si>
  <si>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</si>
  <si>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</si>
  <si>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</si>
  <si>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</si>
  <si>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</si>
  <si>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</si>
  <si>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</si>
  <si>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</si>
  <si>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</si>
  <si>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</si>
  <si>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</si>
  <si>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</si>
  <si>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</si>
  <si>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</si>
  <si>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</si>
  <si>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</si>
  <si>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</si>
  <si>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</si>
  <si>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</si>
  <si>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</si>
  <si>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</si>
  <si>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</si>
  <si>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</si>
  <si>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</si>
  <si>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</si>
  <si>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</si>
  <si>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</si>
  <si>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</si>
  <si>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</si>
  <si>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</si>
  <si>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</si>
  <si>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</si>
  <si>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</si>
  <si>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</si>
  <si>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</si>
  <si>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</si>
  <si>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</si>
  <si>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</si>
  <si>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</si>
  <si>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</si>
  <si>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</si>
  <si>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</si>
  <si>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</si>
  <si>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</si>
  <si>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</si>
  <si>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</si>
  <si>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</si>
  <si>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</si>
  <si>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</si>
  <si>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</si>
  <si>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</si>
  <si>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</si>
  <si>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</si>
  <si>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</si>
  <si>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</si>
  <si>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</si>
  <si>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</si>
  <si>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</si>
  <si>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</si>
  <si>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</si>
  <si>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</si>
  <si>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</si>
  <si>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</si>
  <si>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</si>
  <si>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</si>
  <si>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</si>
  <si>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</si>
  <si>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</si>
  <si>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</si>
  <si>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</si>
  <si>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</si>
  <si>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</si>
  <si>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</si>
  <si>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</si>
  <si>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</si>
  <si>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</si>
  <si>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</si>
  <si>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</si>
  <si>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</si>
  <si>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</si>
  <si>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</si>
  <si>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</si>
  <si>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</si>
  <si>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</si>
  <si>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</si>
  <si>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</si>
  <si>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</si>
  <si>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</si>
  <si>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</si>
  <si>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</si>
  <si>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</si>
  <si>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</si>
  <si>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</si>
  <si>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</si>
  <si>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</si>
  <si>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</si>
  <si>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</si>
  <si>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</si>
  <si>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</si>
  <si>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</si>
  <si>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</si>
  <si>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</si>
  <si>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</si>
  <si>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</si>
  <si>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</si>
  <si>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</si>
  <si>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</si>
  <si>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</si>
  <si>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</si>
  <si>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</si>
  <si>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</si>
  <si>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</si>
  <si>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</si>
  <si>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</si>
  <si>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</si>
  <si>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</si>
  <si>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</si>
  <si>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</si>
  <si>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</si>
  <si>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</si>
  <si>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</si>
  <si>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</si>
  <si>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</si>
  <si>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</si>
  <si>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</si>
  <si>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</si>
  <si>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</si>
  <si>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</si>
  <si>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</si>
  <si>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</si>
  <si>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</si>
  <si>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</si>
  <si>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</si>
  <si>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</si>
  <si>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</si>
  <si>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</si>
  <si>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</si>
  <si>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</si>
  <si>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</si>
  <si>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</si>
  <si>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</si>
  <si>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</si>
  <si>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</si>
  <si>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</si>
  <si>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</si>
  <si>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</si>
  <si>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</si>
  <si>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</si>
  <si>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</si>
  <si>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</si>
  <si>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</si>
  <si>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</si>
  <si>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</si>
  <si>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</si>
  <si>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</si>
  <si>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</si>
  <si>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</si>
  <si>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</si>
  <si>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</si>
  <si>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</si>
  <si>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</si>
  <si>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</si>
  <si>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</si>
  <si>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</si>
  <si>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</si>
  <si>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</si>
  <si>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</si>
  <si>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</si>
  <si>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</si>
  <si>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</si>
  <si>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</si>
  <si>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</si>
  <si>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</si>
  <si>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</si>
  <si>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</si>
  <si>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</si>
  <si>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</si>
  <si>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</si>
  <si>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</si>
  <si>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</si>
  <si>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</si>
  <si>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</si>
  <si>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</si>
  <si>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</si>
  <si>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</si>
  <si>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</si>
  <si>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</si>
  <si>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</si>
  <si>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</si>
  <si>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</si>
  <si>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</si>
  <si>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</si>
  <si>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</si>
  <si>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</si>
  <si>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</si>
  <si>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</si>
  <si>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</si>
  <si>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</si>
  <si>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</si>
  <si>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</si>
  <si>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</si>
  <si>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</si>
  <si>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</si>
  <si>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</si>
  <si>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</si>
  <si>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</si>
  <si>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</si>
  <si>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</si>
  <si>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</si>
  <si>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</si>
  <si>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</si>
  <si>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</si>
  <si>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</si>
  <si>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</si>
  <si>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</si>
  <si>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</si>
  <si>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</si>
  <si>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</si>
  <si>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</si>
  <si>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</si>
  <si>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</si>
  <si>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</si>
  <si>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</si>
  <si>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</si>
  <si>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</si>
  <si>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</si>
  <si>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</si>
  <si>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</si>
  <si>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</si>
  <si>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</si>
  <si>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</si>
  <si>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</si>
  <si>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</si>
  <si>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</si>
  <si>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</si>
  <si>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</si>
  <si>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</si>
  <si>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</si>
  <si>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</si>
  <si>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</si>
  <si>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</si>
  <si>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</si>
  <si>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</si>
  <si>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</si>
  <si>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</si>
  <si>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</si>
  <si>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</si>
  <si>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</si>
  <si>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</si>
  <si>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</si>
  <si>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</si>
  <si>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</si>
  <si>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</si>
  <si>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</si>
  <si>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</si>
  <si>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</si>
  <si>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</si>
  <si>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</si>
  <si>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</si>
  <si>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</si>
  <si>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</si>
  <si>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</si>
  <si>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</si>
  <si>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</si>
  <si>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</si>
  <si>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</si>
  <si>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</si>
  <si>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</si>
  <si>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</si>
  <si>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</si>
  <si>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</si>
  <si>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</si>
  <si>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</si>
  <si>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</si>
  <si>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</si>
  <si>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</si>
  <si>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</si>
  <si>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</si>
  <si>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</si>
  <si>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</si>
  <si>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</si>
  <si>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</si>
  <si>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</si>
  <si>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</si>
  <si>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</si>
  <si>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</si>
  <si>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</si>
  <si>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</si>
  <si>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</si>
  <si>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</si>
  <si>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</si>
  <si>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</si>
  <si>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</si>
  <si>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</si>
  <si>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</si>
  <si>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</si>
  <si>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</si>
  <si>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</si>
  <si>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</si>
  <si>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</si>
  <si>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</si>
  <si>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</si>
  <si>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</si>
  <si>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</si>
  <si>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</si>
  <si>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</si>
  <si>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</si>
  <si>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</si>
  <si>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</si>
  <si>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</si>
  <si>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</si>
  <si>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</si>
  <si>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</si>
  <si>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</si>
  <si>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</si>
  <si>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</si>
  <si>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</si>
  <si>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</si>
  <si>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</si>
  <si>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</si>
  <si>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</si>
  <si>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</si>
  <si>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</si>
  <si>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</si>
  <si>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</si>
  <si>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</si>
  <si>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</si>
  <si>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</si>
  <si>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</si>
  <si>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</si>
  <si>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</si>
  <si>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</si>
  <si>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</si>
  <si>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</si>
  <si>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</si>
  <si>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</si>
  <si>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</si>
  <si>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</si>
  <si>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</si>
  <si>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</si>
  <si>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</si>
  <si>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</si>
  <si>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</si>
  <si>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</si>
  <si>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</si>
  <si>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</si>
  <si>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</si>
  <si>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</si>
  <si>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</si>
  <si>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</si>
  <si>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</si>
  <si>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</si>
  <si>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</si>
  <si>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</si>
  <si>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</si>
  <si>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</si>
  <si>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</si>
  <si>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</si>
  <si>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</si>
  <si>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</si>
  <si>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</si>
  <si>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</si>
  <si>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</si>
  <si>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</si>
  <si>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</si>
  <si>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</si>
  <si>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</si>
  <si>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</si>
  <si>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</si>
  <si>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</si>
  <si>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</si>
  <si>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</si>
  <si>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</si>
  <si>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</si>
  <si>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</si>
  <si>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</si>
  <si>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</si>
  <si>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</si>
  <si>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</si>
  <si>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</si>
  <si>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</si>
  <si>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</si>
  <si>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</si>
  <si>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</si>
  <si>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</si>
  <si>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</si>
  <si>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</si>
  <si>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</si>
  <si>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</si>
  <si>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</si>
  <si>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</si>
  <si>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</si>
  <si>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</si>
  <si>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</si>
  <si>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</si>
  <si>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</si>
  <si>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</si>
  <si>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</si>
  <si>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</si>
  <si>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</si>
  <si>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</si>
  <si>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</si>
  <si>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</si>
  <si>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</si>
  <si>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</si>
  <si>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</si>
  <si>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</si>
  <si>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</si>
  <si>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</si>
  <si>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</si>
  <si>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</si>
  <si>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</si>
  <si>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</si>
  <si>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</si>
  <si>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</si>
  <si>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</si>
  <si>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</si>
  <si>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</si>
  <si>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</si>
  <si>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</si>
  <si>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</si>
  <si>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</si>
  <si>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</si>
  <si>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</si>
  <si>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</si>
  <si>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</si>
  <si>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</si>
  <si>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</si>
  <si>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</si>
  <si>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</si>
  <si>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</si>
  <si>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</si>
  <si>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</si>
  <si>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</si>
  <si>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</si>
  <si>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</si>
  <si>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</si>
  <si>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</si>
  <si>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</si>
  <si>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</si>
  <si>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</si>
  <si>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</si>
  <si>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</si>
  <si>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</si>
  <si>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</si>
  <si>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</si>
  <si>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</si>
  <si>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</si>
  <si>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</si>
  <si>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</si>
  <si>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</si>
  <si>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</si>
  <si>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</si>
  <si>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</si>
  <si>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</si>
  <si>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</si>
  <si>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</si>
  <si>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</si>
  <si>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</si>
  <si>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</si>
  <si>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</si>
  <si>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</si>
  <si>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</si>
  <si>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</si>
  <si>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</si>
  <si>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</si>
  <si>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</si>
  <si>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</si>
  <si>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</si>
  <si>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</si>
  <si>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</si>
  <si>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</si>
  <si>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</si>
  <si>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</si>
  <si>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</si>
  <si>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</si>
  <si>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</si>
  <si>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</si>
  <si>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</si>
  <si>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</si>
  <si>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</si>
  <si>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</si>
  <si>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</si>
  <si>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</si>
  <si>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</si>
  <si>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</si>
  <si>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</si>
  <si>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</si>
  <si>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</si>
  <si>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</si>
  <si>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</si>
  <si>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</si>
  <si>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</si>
  <si>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</si>
  <si>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</si>
  <si>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</si>
  <si>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</si>
  <si>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</si>
  <si>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</si>
  <si>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</si>
  <si>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</si>
  <si>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</si>
  <si>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</si>
  <si>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</si>
  <si>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</si>
  <si>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</si>
  <si>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</si>
  <si>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</si>
  <si>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</si>
  <si>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</si>
  <si>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</si>
  <si>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</si>
  <si>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</si>
  <si>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</si>
  <si>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</si>
  <si>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</si>
  <si>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</si>
  <si>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</si>
  <si>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</si>
  <si>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</si>
  <si>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</si>
  <si>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</si>
  <si>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</si>
  <si>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</si>
  <si>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</si>
  <si>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</si>
  <si>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</si>
  <si>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</si>
  <si>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</si>
  <si>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</si>
  <si>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</si>
  <si>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</si>
  <si>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</si>
  <si>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</si>
  <si>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</si>
  <si>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</si>
  <si>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</si>
  <si>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</si>
  <si>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</si>
  <si>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</si>
  <si>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</si>
  <si>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</si>
  <si>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</si>
  <si>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</si>
  <si>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</si>
  <si>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</si>
  <si>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</si>
  <si>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</si>
  <si>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</si>
  <si>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</si>
  <si>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</si>
  <si>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</si>
  <si>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</si>
  <si>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</si>
  <si>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</si>
  <si>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</si>
  <si>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</si>
  <si>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</si>
  <si>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</si>
  <si>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</si>
  <si>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</si>
  <si>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</si>
  <si>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</si>
  <si>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</si>
  <si>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</si>
  <si>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</si>
  <si>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</si>
  <si>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</si>
  <si>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</si>
  <si>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</si>
  <si>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</si>
  <si>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</si>
  <si>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</si>
  <si>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</si>
  <si>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</si>
  <si>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</si>
  <si>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</si>
  <si>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</si>
  <si>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</si>
  <si>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</si>
  <si>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</si>
  <si>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</si>
  <si>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</si>
  <si>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</si>
  <si>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</si>
  <si>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</si>
  <si>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</si>
  <si>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</si>
  <si>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</si>
  <si>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</si>
  <si>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</si>
  <si>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</si>
  <si>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</si>
  <si>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</si>
  <si>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</si>
  <si>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</si>
  <si>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</si>
  <si>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</si>
  <si>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</si>
  <si>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</si>
  <si>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</si>
  <si>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</si>
  <si>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</si>
  <si>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</si>
  <si>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</si>
  <si>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</si>
  <si>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</si>
  <si>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</si>
  <si>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</si>
  <si>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</si>
  <si>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</si>
  <si>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</si>
  <si>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</si>
  <si>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</si>
  <si>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</si>
  <si>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</si>
  <si>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</si>
  <si>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</si>
  <si>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</si>
  <si>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</si>
  <si>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</si>
  <si>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</si>
  <si>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</si>
  <si>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</si>
  <si>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</si>
  <si>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</si>
  <si>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</si>
  <si>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</si>
  <si>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</si>
  <si>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</si>
  <si>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</si>
  <si>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</si>
  <si>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</si>
  <si>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</si>
  <si>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</si>
  <si>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</si>
  <si>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</si>
  <si>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</si>
  <si>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</si>
  <si>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</si>
  <si>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</si>
  <si>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</si>
  <si>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</si>
  <si>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</si>
  <si>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</si>
  <si>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</si>
  <si>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</si>
  <si>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</si>
  <si>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</si>
  <si>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</si>
  <si>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</si>
  <si>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</si>
  <si>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</si>
  <si>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</si>
  <si>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</si>
  <si>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</si>
  <si>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</si>
  <si>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</si>
  <si>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</si>
  <si>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</si>
  <si>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</si>
  <si>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</si>
  <si>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</si>
  <si>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</si>
  <si>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</si>
  <si>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</si>
  <si>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</si>
  <si>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</si>
  <si>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</si>
  <si>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</si>
  <si>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</si>
  <si>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</si>
  <si>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</si>
  <si>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</si>
  <si>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</si>
  <si>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</si>
  <si>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</si>
  <si>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</si>
  <si>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</si>
  <si>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</si>
  <si>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</si>
  <si>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</si>
  <si>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</si>
  <si>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</si>
  <si>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</si>
  <si>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</si>
  <si>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</si>
  <si>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</si>
  <si>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</si>
  <si>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</si>
  <si>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</si>
  <si>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</si>
  <si>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</si>
  <si>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</si>
  <si>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</si>
  <si>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</si>
  <si>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</si>
  <si>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</si>
  <si>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</si>
  <si>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</si>
  <si>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</si>
  <si>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</si>
  <si>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</si>
  <si>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</si>
  <si>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</si>
  <si>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</si>
  <si>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</si>
  <si>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</si>
  <si>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</si>
  <si>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</si>
  <si>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</si>
  <si>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</si>
  <si>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</si>
  <si>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</si>
  <si>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</si>
  <si>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</si>
  <si>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</si>
  <si>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</si>
  <si>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</si>
  <si>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</si>
  <si>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</si>
  <si>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</si>
  <si>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</si>
  <si>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</si>
  <si>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</si>
  <si>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</si>
  <si>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</si>
  <si>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</si>
  <si>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</si>
  <si>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</si>
  <si>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</si>
  <si>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</si>
  <si>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</si>
  <si>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</si>
  <si>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</si>
  <si>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</si>
  <si>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</si>
  <si>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</si>
  <si>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</si>
  <si>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</si>
  <si>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</si>
  <si>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</si>
  <si>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</si>
  <si>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</si>
  <si>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</si>
  <si>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</si>
  <si>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</si>
  <si>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</si>
  <si>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</si>
  <si>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</si>
  <si>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</si>
  <si>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</si>
  <si>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</si>
  <si>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</si>
  <si>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</si>
  <si>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</si>
  <si>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</si>
  <si>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</si>
  <si>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</si>
  <si>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</si>
  <si>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</si>
  <si>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</si>
  <si>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</si>
  <si>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</si>
  <si>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</si>
  <si>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</si>
  <si>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</si>
  <si>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</si>
  <si>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</si>
  <si>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</si>
  <si>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</si>
  <si>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</si>
  <si>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</si>
  <si>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</si>
  <si>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</si>
  <si>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</si>
  <si>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</si>
  <si>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</si>
  <si>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</si>
  <si>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</si>
  <si>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</si>
  <si>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</si>
  <si>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</si>
  <si>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</si>
  <si>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</si>
  <si>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</si>
  <si>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</si>
  <si>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</si>
  <si>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</si>
  <si>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</si>
  <si>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</si>
  <si>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</si>
  <si>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</si>
  <si>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</si>
  <si>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</si>
  <si>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</si>
  <si>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</si>
  <si>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</si>
  <si>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</si>
  <si>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</si>
  <si>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</si>
  <si>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</si>
  <si>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</si>
  <si>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</si>
  <si>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</si>
  <si>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</si>
  <si>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</si>
  <si>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</si>
  <si>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</si>
  <si>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</si>
  <si>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</si>
  <si>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</si>
  <si>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</si>
  <si>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</si>
  <si>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</si>
  <si>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</si>
  <si>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</si>
  <si>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</si>
  <si>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</si>
  <si>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</si>
  <si>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</si>
  <si>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</si>
  <si>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</si>
  <si>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</si>
  <si>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</si>
  <si>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</si>
  <si>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</si>
  <si>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</si>
  <si>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</si>
  <si>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</si>
  <si>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</si>
  <si>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</si>
  <si>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</si>
  <si>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</si>
  <si>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</si>
  <si>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</si>
  <si>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</si>
  <si>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</si>
  <si>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</si>
  <si>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</si>
  <si>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</si>
  <si>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</si>
  <si>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</si>
  <si>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</si>
  <si>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</si>
  <si>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</si>
  <si>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</si>
  <si>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</si>
  <si>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</si>
  <si>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</si>
  <si>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</si>
  <si>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</si>
  <si>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</si>
  <si>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</si>
  <si>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</si>
  <si>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</si>
  <si>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</si>
  <si>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</si>
  <si>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</si>
  <si>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</si>
  <si>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</si>
  <si>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</si>
  <si>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</si>
  <si>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</si>
  <si>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</si>
  <si>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</si>
  <si>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</si>
  <si>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</si>
  <si>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</si>
  <si>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</si>
  <si>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</si>
  <si>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</si>
  <si>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</si>
  <si>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</si>
  <si>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</si>
  <si>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</si>
  <si>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</si>
  <si>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</si>
  <si>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</si>
  <si>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</si>
  <si>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</si>
  <si>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</si>
  <si>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</si>
  <si>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</si>
  <si>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</si>
  <si>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</si>
  <si>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</si>
  <si>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</si>
  <si>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</si>
  <si>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</si>
  <si>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</si>
  <si>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</si>
  <si>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</si>
  <si>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</si>
  <si>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</si>
  <si>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</si>
  <si>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</si>
  <si>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</si>
  <si>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</si>
  <si>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</si>
  <si>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</si>
  <si>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</si>
  <si>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</si>
  <si>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</si>
  <si>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</si>
  <si>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</si>
  <si>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</si>
  <si>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</si>
  <si>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</si>
  <si>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</si>
  <si>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</si>
  <si>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</si>
  <si>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</si>
  <si>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</si>
  <si>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</si>
  <si>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</si>
  <si>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</si>
  <si>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</si>
  <si>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</si>
  <si>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</si>
  <si>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</si>
  <si>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</si>
  <si>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</si>
  <si>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</si>
  <si>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</si>
  <si>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</si>
  <si>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</si>
  <si>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</si>
  <si>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</si>
  <si>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</si>
  <si>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</si>
  <si>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</si>
  <si>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</si>
  <si>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</si>
  <si>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</si>
  <si>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</si>
  <si>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</si>
  <si>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</si>
  <si>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</si>
  <si>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</si>
  <si>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</si>
  <si>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</si>
  <si>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</si>
  <si>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</si>
  <si>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</si>
  <si>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</si>
  <si>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</si>
  <si>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</si>
  <si>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</si>
  <si>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</si>
  <si>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</si>
  <si>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</si>
  <si>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</si>
  <si>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</si>
  <si>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</si>
  <si>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</si>
  <si>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</si>
  <si>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</si>
  <si>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</si>
  <si>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</si>
  <si>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</si>
  <si>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</si>
  <si>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</si>
  <si>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</si>
  <si>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</si>
  <si>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</si>
  <si>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</si>
  <si>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</si>
  <si>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</si>
  <si>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</si>
  <si>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</si>
  <si>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</si>
  <si>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</si>
  <si>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</si>
  <si>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</si>
  <si>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</si>
  <si>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</si>
  <si>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</si>
  <si>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</si>
  <si>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</si>
  <si>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</si>
  <si>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</si>
  <si>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</si>
  <si>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</si>
  <si>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</si>
  <si>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</si>
  <si>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</si>
  <si>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</si>
  <si>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</si>
  <si>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</si>
  <si>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</si>
  <si>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</si>
  <si>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</si>
  <si>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</si>
  <si>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</si>
  <si>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</si>
  <si>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</si>
  <si>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</si>
  <si>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</si>
  <si>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</si>
  <si>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</si>
  <si>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</si>
  <si>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</si>
  <si>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</si>
  <si>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</si>
  <si>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</si>
  <si>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</si>
  <si>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</si>
  <si>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</si>
  <si>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</si>
  <si>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</si>
  <si>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</si>
  <si>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</si>
  <si>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</si>
  <si>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</si>
  <si>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</si>
  <si>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</si>
  <si>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</si>
  <si>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</si>
  <si>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</si>
  <si>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</si>
  <si>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</si>
  <si>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</si>
  <si>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</si>
  <si>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</si>
  <si>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</si>
  <si>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</si>
  <si>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</si>
  <si>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</si>
  <si>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</si>
  <si>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</si>
  <si>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</si>
  <si>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</si>
  <si>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</si>
  <si>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</si>
  <si>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</si>
  <si>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</si>
  <si>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</si>
  <si>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</si>
  <si>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</si>
  <si>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</si>
  <si>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</si>
  <si>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</si>
  <si>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</si>
  <si>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</si>
  <si>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</si>
  <si>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</si>
  <si>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</si>
  <si>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</si>
  <si>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</si>
  <si>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</si>
  <si>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</si>
  <si>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</si>
  <si>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</si>
  <si>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</si>
  <si>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</si>
  <si>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</si>
  <si>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</si>
  <si>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</si>
  <si>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</si>
  <si>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</si>
  <si>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</si>
  <si>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</si>
  <si>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</si>
  <si>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</si>
  <si>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</si>
  <si>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</si>
  <si>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</si>
  <si>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</si>
  <si>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</si>
  <si>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</si>
  <si>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</si>
  <si>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</si>
  <si>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</si>
  <si>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</si>
  <si>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</si>
  <si>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</si>
  <si>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</si>
  <si>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</si>
  <si>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</si>
  <si>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</si>
  <si>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</si>
  <si>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</si>
  <si>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</si>
  <si>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</si>
  <si>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</si>
  <si>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</si>
  <si>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</si>
  <si>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</si>
  <si>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</si>
  <si>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</si>
  <si>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</si>
  <si>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</si>
  <si>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</si>
  <si>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</si>
  <si>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</si>
  <si>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</si>
  <si>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</si>
  <si>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</si>
  <si>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</si>
  <si>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</si>
  <si>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</si>
  <si>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</si>
  <si>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</si>
  <si>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</si>
  <si>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</si>
  <si>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</si>
  <si>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</si>
  <si>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</si>
  <si>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</si>
  <si>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</si>
  <si>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</si>
  <si>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</si>
  <si>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</si>
  <si>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</si>
  <si>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</si>
  <si>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</si>
  <si>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</si>
  <si>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</si>
  <si>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</si>
  <si>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</si>
  <si>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</si>
  <si>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</si>
  <si>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</si>
  <si>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</si>
  <si>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</si>
  <si>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</si>
  <si>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</si>
  <si>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</si>
  <si>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</si>
  <si>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</si>
  <si>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</si>
  <si>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</si>
  <si>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</si>
  <si>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</si>
  <si>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</si>
  <si>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</si>
  <si>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</si>
  <si>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</si>
  <si>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</si>
  <si>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</si>
  <si>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</si>
  <si>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</si>
  <si>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</si>
  <si>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</si>
  <si>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</si>
  <si>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</si>
  <si>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</si>
  <si>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</si>
  <si>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</si>
  <si>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</si>
  <si>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</si>
  <si>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</si>
  <si>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</si>
  <si>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</si>
  <si>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</si>
  <si>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</si>
  <si>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</si>
  <si>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</si>
  <si>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</si>
  <si>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</si>
  <si>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</si>
  <si>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</si>
  <si>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</si>
  <si>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</si>
  <si>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</si>
  <si>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</si>
  <si>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</si>
  <si>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</si>
  <si>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</si>
  <si>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</si>
  <si>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</si>
  <si>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</si>
  <si>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</si>
  <si>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</si>
  <si>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</si>
  <si>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</si>
  <si>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</si>
  <si>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</si>
  <si>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</si>
  <si>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</si>
  <si>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</si>
  <si>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</si>
  <si>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</si>
  <si>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</si>
  <si>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</si>
  <si>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</si>
  <si>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</si>
  <si>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</si>
  <si>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</si>
  <si>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</si>
  <si>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</si>
  <si>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</si>
  <si>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</si>
  <si>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</si>
  <si>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</si>
  <si>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</si>
  <si>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</si>
  <si>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</si>
  <si>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</si>
  <si>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</si>
  <si>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</si>
  <si>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</si>
  <si>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</si>
  <si>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</si>
  <si>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</si>
  <si>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</si>
  <si>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</si>
  <si>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</si>
  <si>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</si>
  <si>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</si>
  <si>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</si>
  <si>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</si>
  <si>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</si>
  <si>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</si>
  <si>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</si>
  <si>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</si>
  <si>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</si>
  <si>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</si>
  <si>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</si>
  <si>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</si>
  <si>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</si>
  <si>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</si>
  <si>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</si>
  <si>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</si>
  <si>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</si>
  <si>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</si>
  <si>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</si>
  <si>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</si>
  <si>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</si>
  <si>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</si>
  <si>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</si>
  <si>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</si>
  <si>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</si>
  <si>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</si>
  <si>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</si>
  <si>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</si>
  <si>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</si>
  <si>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</si>
  <si>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</si>
  <si>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</si>
  <si>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</si>
  <si>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</si>
  <si>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</si>
  <si>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</si>
  <si>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</si>
  <si>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</si>
  <si>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</si>
  <si>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</si>
  <si>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</si>
  <si>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</si>
  <si>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</si>
  <si>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</si>
  <si>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</si>
  <si>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</si>
  <si>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</si>
  <si>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</si>
  <si>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</si>
  <si>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</si>
  <si>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</si>
  <si>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</si>
  <si>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</si>
  <si>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</si>
  <si>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</si>
  <si>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</si>
  <si>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</si>
  <si>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</si>
  <si>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</si>
  <si>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</si>
  <si>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</si>
  <si>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</si>
  <si>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</si>
  <si>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</si>
  <si>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</si>
  <si>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</si>
  <si>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</si>
  <si>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</si>
  <si>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</si>
  <si>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</si>
  <si>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</si>
  <si>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</si>
  <si>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</si>
  <si>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</si>
  <si>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</si>
  <si>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</si>
  <si>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</si>
  <si>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</si>
  <si>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</si>
  <si>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</si>
  <si>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</si>
  <si>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</si>
  <si>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</si>
  <si>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</si>
  <si>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</si>
  <si>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</si>
  <si>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</si>
  <si>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</si>
  <si>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</si>
  <si>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</si>
  <si>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</si>
  <si>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</si>
  <si>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</si>
  <si>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</si>
  <si>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</si>
  <si>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</si>
  <si>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</si>
  <si>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</si>
  <si>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</si>
  <si>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</si>
  <si>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</si>
  <si>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</si>
  <si>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</si>
  <si>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</si>
  <si>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</si>
  <si>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</si>
  <si>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</si>
  <si>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</si>
  <si>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</si>
  <si>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</si>
  <si>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</si>
  <si>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</si>
  <si>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</si>
  <si>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</si>
  <si>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</si>
  <si>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</si>
  <si>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</si>
  <si>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</si>
  <si>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</si>
  <si>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</si>
  <si>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</si>
  <si>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</si>
  <si>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</si>
  <si>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</si>
  <si>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</si>
  <si>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</si>
  <si>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</si>
  <si>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</si>
  <si>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</si>
  <si>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</si>
  <si>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</si>
  <si>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</si>
  <si>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</si>
  <si>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</si>
  <si>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</si>
  <si>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</si>
  <si>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</si>
  <si>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</si>
  <si>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</si>
  <si>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</si>
  <si>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</si>
  <si>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</si>
  <si>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</si>
  <si>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</si>
  <si>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</si>
  <si>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</si>
  <si>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</si>
  <si>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</si>
  <si>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</si>
  <si>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</si>
  <si>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</si>
  <si>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</si>
  <si>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</si>
  <si>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</si>
  <si>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</si>
  <si>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</si>
  <si>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</si>
  <si>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</si>
  <si>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</si>
  <si>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</si>
  <si>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</si>
  <si>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</si>
  <si>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</si>
  <si>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</si>
  <si>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</si>
  <si>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</si>
  <si>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</si>
  <si>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</si>
  <si>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</si>
  <si>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</si>
  <si>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</si>
  <si>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</si>
  <si>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</si>
  <si>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</si>
  <si>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</si>
  <si>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</si>
  <si>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</si>
  <si>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</si>
  <si>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</si>
  <si>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</si>
  <si>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</si>
  <si>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</si>
  <si>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</si>
  <si>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</si>
  <si>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</si>
  <si>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</si>
  <si>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</si>
  <si>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</si>
  <si>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</si>
  <si>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</si>
  <si>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</si>
  <si>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</si>
  <si>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</si>
  <si>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</si>
  <si>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</si>
  <si>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</si>
  <si>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</si>
  <si>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</si>
  <si>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</si>
  <si>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</si>
  <si>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</si>
  <si>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</si>
  <si>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</si>
  <si>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</si>
  <si>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</si>
  <si>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</si>
  <si>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</si>
  <si>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</si>
  <si>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</si>
  <si>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</si>
  <si>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</si>
  <si>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</si>
  <si>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</si>
  <si>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</si>
  <si>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</si>
  <si>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</si>
  <si>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</si>
  <si>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</si>
  <si>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</si>
  <si>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</si>
  <si>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</si>
  <si>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</si>
  <si>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</si>
  <si>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</si>
  <si>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</si>
  <si>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</si>
  <si>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</si>
  <si>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</si>
  <si>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</si>
  <si>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</si>
  <si>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</si>
  <si>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</si>
  <si>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</si>
  <si>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</si>
  <si>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</si>
  <si>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</si>
  <si>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</si>
  <si>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</si>
  <si>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</si>
  <si>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</si>
  <si>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</si>
  <si>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</si>
  <si>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</si>
  <si>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</si>
  <si>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</si>
  <si>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</si>
  <si>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</si>
  <si>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</si>
  <si>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</si>
  <si>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</si>
  <si>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</si>
  <si>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</si>
  <si>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</si>
  <si>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</si>
  <si>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</si>
  <si>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</si>
  <si>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</si>
  <si>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</si>
  <si>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</si>
  <si>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</si>
  <si>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</si>
  <si>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</si>
  <si>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</si>
  <si>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</si>
  <si>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</si>
  <si>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</si>
  <si>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</si>
  <si>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</si>
  <si>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</si>
  <si>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</si>
  <si>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</si>
  <si>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</si>
  <si>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</si>
  <si>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</si>
  <si>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</si>
  <si>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</si>
  <si>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</si>
  <si>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</si>
  <si>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</si>
  <si>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</si>
  <si>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</si>
  <si>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</si>
  <si>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</si>
  <si>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</si>
  <si>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</si>
  <si>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</si>
  <si>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</si>
  <si>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</si>
  <si>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</si>
  <si>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</si>
  <si>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</si>
  <si>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</si>
  <si>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</si>
  <si>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</si>
  <si>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</si>
  <si>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</si>
  <si>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</si>
  <si>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</si>
  <si>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</si>
  <si>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</si>
  <si>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</si>
  <si>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</si>
  <si>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</si>
  <si>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</si>
  <si>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</si>
  <si>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</si>
  <si>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</si>
  <si>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</si>
  <si>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</si>
  <si>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</si>
  <si>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</si>
  <si>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</si>
  <si>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</si>
  <si>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</si>
  <si>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</si>
  <si>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</si>
  <si>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</si>
  <si>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</si>
  <si>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</si>
  <si>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</si>
  <si>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</si>
  <si>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</si>
  <si>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</si>
  <si>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</si>
  <si>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</si>
  <si>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</si>
  <si>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</si>
  <si>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</si>
  <si>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</si>
  <si>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</si>
  <si>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</si>
  <si>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</si>
  <si>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</si>
  <si>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</si>
  <si>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</si>
  <si>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</si>
  <si>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</si>
  <si>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</si>
  <si>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</si>
  <si>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</si>
  <si>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</si>
  <si>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</si>
  <si>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</si>
  <si>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</si>
  <si>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</si>
  <si>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</si>
  <si>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</si>
  <si>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</si>
  <si>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</si>
  <si>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</si>
  <si>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</si>
  <si>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</si>
  <si>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</si>
  <si>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</si>
  <si>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</si>
  <si>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</si>
  <si>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</si>
  <si>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</si>
  <si>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</si>
  <si>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</si>
  <si>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</si>
  <si>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</si>
  <si>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</si>
  <si>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</si>
  <si>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</si>
  <si>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</si>
  <si>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</si>
  <si>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</si>
  <si>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</si>
  <si>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</si>
  <si>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</si>
  <si>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</si>
  <si>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</si>
  <si>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</si>
  <si>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</si>
  <si>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</si>
  <si>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</si>
  <si>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</si>
  <si>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</si>
  <si>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</si>
  <si>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</si>
  <si>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</si>
  <si>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</si>
  <si>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</si>
  <si>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</si>
  <si>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</si>
  <si>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</si>
  <si>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</si>
  <si>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</si>
  <si>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</si>
  <si>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</si>
  <si>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</si>
  <si>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</si>
  <si>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</si>
  <si>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</si>
  <si>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</si>
  <si>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</si>
  <si>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</si>
  <si>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</si>
  <si>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</si>
  <si>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</si>
  <si>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</si>
  <si>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</si>
  <si>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</si>
  <si>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</si>
  <si>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</si>
  <si>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</si>
  <si>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</si>
  <si>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</si>
  <si>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</si>
  <si>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</si>
  <si>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</si>
  <si>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</si>
  <si>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</si>
  <si>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</si>
  <si>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</si>
  <si>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</si>
  <si>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</si>
  <si>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</si>
  <si>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</si>
  <si>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</si>
  <si>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</si>
  <si>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</si>
  <si>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</si>
  <si>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</si>
  <si>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</si>
  <si>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</si>
  <si>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</si>
  <si>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</si>
  <si>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</si>
  <si>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</si>
  <si>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</si>
  <si>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</si>
  <si>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</si>
  <si>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</si>
  <si>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</si>
  <si>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</si>
  <si>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</si>
  <si>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</si>
  <si>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</si>
  <si>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</si>
  <si>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</si>
  <si>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</si>
  <si>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</si>
  <si>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</si>
  <si>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</si>
  <si>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</si>
  <si>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</si>
  <si>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</si>
  <si>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</si>
  <si>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</si>
  <si>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</si>
  <si>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</si>
  <si>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</si>
  <si>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</si>
  <si>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</si>
  <si>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</si>
  <si>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</si>
  <si>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</si>
  <si>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</si>
  <si>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</si>
  <si>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</si>
  <si>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</si>
  <si>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</si>
  <si>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</si>
  <si>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</si>
  <si>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</si>
  <si>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</si>
  <si>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</si>
  <si>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</si>
  <si>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</si>
  <si>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</si>
  <si>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</si>
  <si>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</si>
  <si>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</si>
  <si>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</si>
  <si>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</si>
  <si>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</si>
  <si>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</si>
  <si>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</si>
  <si>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</si>
  <si>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</si>
  <si>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</si>
  <si>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</si>
  <si>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</si>
  <si>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</si>
  <si>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</si>
  <si>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</si>
  <si>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</si>
  <si>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</si>
  <si>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</si>
  <si>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</si>
  <si>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</si>
  <si>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</si>
  <si>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</si>
  <si>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</si>
  <si>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</si>
  <si>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</si>
  <si>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</si>
  <si>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</si>
  <si>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</si>
  <si>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</si>
  <si>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</si>
  <si>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</si>
  <si>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</si>
  <si>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</si>
  <si>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</si>
  <si>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</si>
  <si>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</si>
  <si>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</si>
  <si>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</si>
  <si>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</si>
  <si>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</si>
  <si>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</si>
  <si>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</si>
  <si>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</si>
  <si>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</si>
  <si>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</si>
  <si>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</si>
  <si>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</si>
  <si>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</si>
  <si>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</si>
  <si>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</si>
  <si>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</si>
  <si>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</si>
  <si>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</si>
  <si>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</si>
  <si>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</si>
  <si>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</si>
  <si>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</si>
  <si>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</si>
  <si>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</si>
  <si>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</si>
  <si>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</si>
  <si>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</si>
  <si>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</si>
  <si>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</si>
  <si>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</si>
  <si>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</si>
  <si>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</si>
  <si>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</si>
  <si>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</si>
  <si>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</si>
  <si>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</si>
  <si>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</si>
  <si>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</si>
  <si>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</si>
  <si>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</si>
  <si>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</si>
  <si>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</si>
  <si>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</si>
  <si>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</si>
  <si>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</si>
  <si>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</si>
  <si>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</si>
  <si>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</si>
  <si>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</si>
  <si>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</si>
  <si>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</si>
  <si>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</si>
  <si>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</si>
  <si>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</si>
  <si>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</si>
  <si>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</si>
  <si>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</si>
  <si>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</si>
  <si>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</si>
  <si>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</si>
  <si>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</si>
  <si>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</si>
  <si>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</si>
  <si>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</si>
  <si>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</si>
  <si>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</si>
  <si>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</si>
  <si>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</si>
  <si>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</si>
  <si>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</si>
  <si>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</si>
  <si>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</si>
  <si>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</si>
  <si>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</si>
  <si>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</si>
  <si>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</si>
  <si>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</si>
  <si>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</si>
  <si>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</si>
  <si>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</si>
  <si>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</si>
  <si>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</si>
  <si>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</si>
  <si>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</si>
  <si>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</si>
  <si>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</si>
  <si>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</si>
  <si>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</si>
  <si>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</si>
  <si>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</si>
  <si>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</si>
  <si>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</si>
  <si>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</si>
  <si>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</si>
  <si>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</si>
  <si>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</si>
  <si>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</si>
  <si>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</si>
  <si>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</si>
  <si>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</si>
  <si>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</si>
  <si>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</si>
  <si>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</si>
  <si>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</si>
  <si>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</si>
  <si>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</si>
  <si>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</si>
  <si>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</si>
  <si>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</si>
  <si>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</si>
  <si>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</si>
  <si>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</si>
  <si>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</si>
  <si>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</si>
  <si>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</si>
  <si>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</si>
  <si>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</si>
  <si>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</si>
  <si>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</si>
  <si>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</si>
  <si>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</si>
  <si>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</si>
  <si>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</si>
  <si>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</si>
  <si>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</si>
  <si>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</si>
  <si>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</si>
  <si>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</si>
  <si>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</si>
  <si>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</si>
  <si>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</si>
  <si>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</si>
  <si>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</si>
  <si>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</si>
  <si>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</si>
  <si>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</si>
  <si>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</si>
  <si>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</si>
  <si>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</si>
  <si>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</si>
  <si>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</si>
  <si>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</si>
  <si>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</si>
  <si>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</si>
  <si>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</si>
  <si>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</si>
  <si>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</si>
  <si>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</si>
  <si>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</si>
  <si>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</si>
  <si>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</si>
  <si>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</si>
  <si>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</si>
  <si>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</si>
  <si>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</si>
  <si>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</si>
  <si>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</si>
  <si>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</si>
  <si>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</si>
  <si>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</si>
  <si>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</si>
  <si>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</si>
  <si>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</si>
  <si>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</si>
  <si>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</si>
  <si>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</si>
  <si>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</si>
  <si>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</si>
  <si>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</si>
  <si>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</si>
  <si>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</si>
  <si>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</si>
  <si>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</si>
  <si>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</si>
  <si>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</si>
  <si>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</si>
  <si>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</si>
  <si>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</si>
  <si>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</si>
  <si>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</si>
  <si>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</si>
  <si>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</si>
  <si>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</si>
  <si>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</si>
  <si>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</si>
  <si>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</si>
  <si>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</si>
  <si>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</si>
  <si>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</si>
  <si>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</si>
  <si>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</si>
  <si>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</si>
  <si>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</si>
  <si>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</si>
  <si>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</si>
  <si>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</si>
  <si>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</si>
  <si>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</si>
  <si>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</si>
  <si>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</si>
  <si>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</si>
  <si>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</si>
  <si>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</si>
  <si>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</si>
  <si>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</si>
  <si>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</si>
  <si>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</si>
  <si>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</si>
  <si>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</si>
  <si>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</si>
  <si>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</si>
  <si>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</si>
  <si>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</si>
  <si>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</si>
  <si>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</si>
  <si>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</si>
  <si>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</si>
  <si>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</si>
  <si>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</si>
  <si>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</si>
  <si>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</si>
  <si>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</si>
  <si>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</si>
  <si>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</si>
  <si>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</si>
  <si>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</si>
  <si>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</si>
  <si>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</si>
  <si>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</si>
  <si>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</si>
  <si>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</si>
  <si>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</si>
  <si>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</si>
  <si>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</si>
  <si>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</si>
  <si>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</si>
  <si>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</si>
  <si>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</si>
  <si>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</si>
  <si>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</si>
  <si>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</si>
  <si>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</si>
  <si>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</si>
  <si>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</si>
  <si>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</si>
  <si>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</si>
  <si>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</si>
  <si>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</si>
  <si>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</si>
  <si>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</si>
  <si>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</si>
  <si>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</si>
  <si>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</si>
  <si>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</si>
  <si>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</si>
  <si>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</si>
  <si>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</si>
  <si>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</si>
  <si>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</si>
  <si>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</si>
  <si>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</si>
  <si>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</si>
  <si>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</si>
  <si>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</si>
  <si>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</si>
  <si>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</si>
  <si>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</si>
  <si>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</si>
  <si>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</si>
  <si>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</si>
  <si>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</si>
  <si>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</si>
  <si>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</si>
  <si>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</si>
  <si>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</si>
  <si>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</si>
  <si>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</si>
  <si>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</si>
  <si>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</si>
  <si>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</si>
  <si>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</si>
  <si>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</si>
  <si>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</si>
  <si>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</si>
  <si>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</si>
  <si>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</si>
  <si>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</si>
  <si>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</si>
  <si>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</si>
  <si>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</si>
  <si>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</si>
  <si>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</si>
  <si>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</si>
  <si>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</si>
  <si>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</si>
  <si>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</si>
  <si>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</si>
  <si>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</si>
  <si>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</si>
  <si>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</si>
  <si>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</si>
  <si>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</si>
  <si>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</si>
  <si>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</si>
  <si>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</si>
  <si>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</si>
  <si>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</si>
  <si>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</si>
  <si>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</si>
  <si>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</si>
  <si>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</si>
  <si>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</si>
  <si>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</si>
  <si>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</si>
  <si>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</si>
  <si>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</si>
  <si>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</si>
  <si>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</si>
  <si>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</si>
  <si>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</si>
  <si>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</si>
  <si>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</si>
  <si>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</si>
  <si>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</si>
  <si>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</si>
  <si>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</si>
  <si>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</si>
  <si>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</si>
  <si>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</si>
  <si>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</si>
  <si>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</si>
  <si>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</si>
  <si>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</si>
  <si>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</si>
  <si>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</si>
  <si>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</si>
  <si>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</si>
  <si>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</si>
  <si>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</si>
  <si>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</si>
  <si>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</si>
  <si>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</si>
  <si>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</si>
  <si>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</si>
  <si>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</si>
  <si>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</si>
  <si>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</si>
  <si>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</si>
  <si>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</si>
  <si>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</si>
  <si>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</si>
  <si>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</si>
  <si>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</si>
  <si>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</si>
  <si>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</si>
  <si>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</si>
  <si>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</si>
  <si>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</si>
  <si>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</si>
  <si>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</si>
  <si>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</si>
  <si>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</si>
  <si>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</si>
  <si>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</si>
  <si>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</si>
  <si>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</si>
  <si>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</si>
  <si>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</si>
  <si>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</si>
  <si>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</si>
  <si>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</si>
  <si>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</si>
  <si>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</si>
  <si>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</si>
  <si>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</si>
  <si>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</si>
  <si>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</si>
  <si>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</si>
  <si>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</si>
  <si>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</si>
  <si>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</si>
  <si>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</si>
  <si>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</si>
  <si>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</si>
  <si>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</si>
  <si>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</si>
  <si>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</si>
  <si>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</si>
  <si>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</si>
  <si>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</si>
  <si>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</si>
  <si>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</si>
  <si>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</si>
  <si>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</si>
  <si>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</si>
  <si>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</si>
  <si>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</si>
  <si>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</si>
  <si>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</si>
  <si>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</si>
  <si>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</si>
  <si>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</si>
  <si>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</si>
  <si>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</si>
  <si>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</si>
  <si>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</si>
  <si>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</si>
  <si>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</si>
  <si>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</si>
  <si>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</si>
  <si>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</si>
  <si>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</si>
  <si>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</si>
  <si>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</si>
  <si>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</si>
  <si>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</si>
  <si>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</si>
  <si>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</si>
  <si>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</si>
  <si>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</si>
  <si>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</si>
  <si>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</si>
  <si>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</si>
  <si>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</si>
  <si>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</si>
  <si>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</si>
  <si>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</si>
  <si>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</si>
  <si>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</si>
  <si>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</si>
  <si>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</si>
  <si>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</si>
  <si>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</si>
  <si>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</si>
  <si>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</si>
  <si>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</si>
  <si>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</si>
  <si>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</si>
  <si>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</si>
  <si>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</si>
  <si>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</si>
  <si>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</si>
  <si>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</si>
  <si>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</si>
  <si>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</si>
  <si>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</si>
  <si>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</si>
  <si>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</si>
  <si>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</si>
  <si>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</si>
  <si>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</si>
  <si>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</si>
  <si>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</si>
  <si>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</si>
  <si>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</si>
  <si>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</si>
  <si>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</si>
  <si>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</si>
  <si>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</si>
  <si>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</si>
  <si>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</si>
  <si>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</si>
  <si>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</si>
  <si>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</si>
  <si>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</si>
  <si>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</si>
  <si>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</si>
  <si>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</si>
  <si>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</si>
  <si>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</si>
  <si>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</si>
  <si>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</si>
  <si>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</si>
  <si>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</si>
  <si>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</si>
  <si>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</si>
  <si>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</si>
  <si>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</si>
  <si>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</si>
  <si>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</si>
  <si>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</si>
  <si>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</si>
  <si>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</si>
  <si>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</si>
  <si>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</si>
  <si>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</si>
  <si>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</si>
  <si>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</si>
  <si>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</si>
  <si>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</si>
  <si>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</si>
  <si>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</si>
  <si>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</si>
  <si>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</si>
  <si>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</si>
  <si>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</si>
  <si>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</si>
  <si>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</si>
  <si>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</si>
  <si>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</si>
  <si>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</si>
  <si>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</si>
  <si>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</si>
  <si>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</si>
  <si>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</si>
  <si>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</si>
  <si>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</si>
  <si>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</si>
  <si>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</si>
  <si>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</si>
  <si>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</si>
  <si>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</si>
  <si>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</si>
  <si>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</si>
  <si>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</si>
  <si>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</si>
  <si>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</si>
  <si>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</si>
  <si>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</si>
  <si>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</si>
  <si>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</si>
  <si>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</si>
  <si>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</si>
  <si>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</si>
  <si>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</si>
  <si>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</si>
  <si>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</si>
  <si>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</si>
  <si>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</si>
  <si>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</si>
  <si>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</si>
  <si>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</si>
  <si>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</si>
  <si>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</si>
  <si>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</si>
  <si>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</si>
  <si>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</si>
  <si>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</si>
  <si>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</si>
  <si>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</si>
  <si>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</si>
  <si>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</si>
  <si>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</si>
  <si>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</si>
  <si>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</si>
  <si>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</si>
  <si>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</si>
  <si>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</si>
  <si>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</si>
  <si>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</si>
  <si>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</si>
  <si>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</si>
  <si>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</si>
  <si>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</si>
  <si>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</si>
  <si>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</si>
  <si>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</si>
  <si>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</si>
  <si>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</si>
  <si>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</si>
  <si>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</si>
  <si>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</si>
  <si>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</si>
  <si>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</si>
  <si>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</si>
  <si>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</si>
  <si>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</si>
  <si>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</si>
  <si>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</si>
  <si>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</si>
  <si>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</si>
  <si>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</si>
  <si>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</si>
  <si>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</si>
  <si>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</si>
  <si>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</si>
  <si>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</si>
  <si>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</si>
  <si>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</si>
  <si>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</si>
  <si>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</si>
  <si>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</si>
  <si>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</si>
  <si>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</si>
  <si>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</si>
  <si>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</si>
  <si>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</si>
  <si>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</si>
  <si>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</si>
  <si>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</si>
  <si>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</si>
  <si>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</si>
  <si>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</si>
  <si>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</si>
  <si>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</si>
  <si>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</si>
  <si>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</si>
  <si>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</si>
  <si>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</si>
  <si>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</si>
  <si>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</si>
  <si>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</si>
  <si>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</si>
  <si>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</si>
  <si>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</si>
  <si>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</si>
  <si>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</si>
  <si>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</si>
  <si>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</si>
  <si>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</si>
  <si>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</si>
  <si>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</si>
  <si>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</si>
  <si>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</si>
  <si>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</si>
  <si>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</si>
  <si>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</si>
  <si>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</si>
  <si>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</si>
  <si>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</si>
  <si>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</si>
  <si>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</si>
  <si>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</si>
  <si>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</si>
  <si>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</si>
  <si>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</si>
  <si>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</si>
  <si>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</si>
  <si>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</si>
  <si>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</si>
  <si>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</si>
  <si>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</si>
  <si>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</si>
  <si>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</si>
  <si>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</si>
  <si>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</si>
  <si>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</si>
  <si>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</si>
  <si>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</si>
  <si>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</si>
  <si>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</si>
  <si>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</si>
  <si>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</si>
  <si>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</si>
  <si>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</si>
  <si>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</si>
  <si>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</si>
  <si>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</si>
  <si>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</si>
  <si>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</si>
  <si>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</si>
  <si>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</si>
  <si>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</si>
  <si>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</si>
  <si>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</si>
  <si>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</si>
  <si>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</si>
  <si>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</si>
  <si>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</si>
  <si>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</si>
  <si>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</si>
  <si>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</si>
  <si>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</si>
  <si>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</si>
  <si>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</si>
  <si>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</si>
  <si>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</si>
  <si>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</si>
  <si>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</si>
  <si>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</si>
  <si>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</si>
  <si>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</si>
  <si>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</si>
  <si>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</si>
  <si>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</si>
  <si>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</si>
  <si>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</si>
  <si>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</si>
  <si>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</si>
  <si>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</si>
  <si>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</si>
  <si>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</si>
  <si>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</si>
  <si>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</si>
  <si>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</si>
  <si>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</si>
  <si>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</si>
  <si>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</si>
  <si>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</si>
  <si>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</si>
  <si>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</si>
  <si>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</si>
  <si>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</si>
  <si>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</si>
  <si>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</si>
  <si>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</si>
  <si>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</si>
  <si>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</si>
  <si>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</si>
  <si>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</si>
  <si>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</si>
  <si>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</si>
  <si>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</si>
  <si>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</si>
  <si>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</si>
  <si>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</si>
  <si>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</si>
  <si>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</si>
  <si>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</si>
  <si>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</si>
  <si>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</si>
  <si>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</si>
  <si>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</si>
  <si>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</si>
  <si>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</si>
  <si>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</si>
  <si>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</si>
  <si>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</si>
  <si>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</si>
  <si>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</si>
  <si>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</si>
  <si>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</si>
  <si>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</si>
  <si>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</si>
  <si>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</si>
  <si>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</si>
  <si>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</si>
  <si>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</si>
  <si>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</si>
  <si>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</si>
  <si>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</si>
  <si>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</si>
  <si>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</si>
  <si>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</si>
  <si>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</si>
  <si>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</si>
  <si>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</si>
  <si>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</si>
  <si>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</si>
  <si>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</si>
  <si>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</si>
  <si>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</si>
  <si>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</si>
  <si>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</si>
  <si>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</si>
  <si>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</si>
  <si>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</si>
  <si>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</si>
  <si>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</si>
  <si>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</si>
  <si>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</si>
  <si>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</si>
  <si>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</si>
  <si>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</si>
  <si>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</si>
  <si>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</si>
  <si>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</si>
  <si>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</si>
  <si>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</si>
  <si>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</si>
  <si>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</si>
  <si>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</si>
  <si>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</si>
  <si>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</si>
  <si>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</si>
  <si>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</si>
  <si>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</si>
  <si>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</si>
  <si>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</si>
  <si>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</si>
  <si>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</si>
  <si>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</si>
  <si>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</si>
  <si>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</si>
  <si>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</si>
  <si>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</si>
  <si>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</si>
  <si>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</si>
  <si>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</si>
  <si>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</si>
  <si>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</si>
  <si>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</si>
  <si>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</si>
  <si>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</si>
  <si>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</si>
  <si>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</si>
  <si>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</si>
  <si>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</si>
  <si>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</si>
  <si>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</si>
  <si>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</si>
  <si>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</si>
  <si>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</si>
  <si>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</si>
  <si>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</si>
  <si>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</si>
  <si>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</si>
  <si>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</si>
  <si>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</si>
  <si>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</si>
  <si>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</si>
  <si>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</si>
  <si>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</si>
  <si>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</si>
  <si>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</si>
  <si>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</si>
  <si>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</si>
  <si>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</si>
  <si>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</si>
  <si>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</si>
  <si>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</si>
  <si>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</si>
  <si>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</si>
  <si>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</si>
  <si>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</si>
  <si>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</si>
  <si>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</si>
  <si>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</si>
  <si>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</si>
  <si>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</si>
  <si>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</si>
  <si>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</si>
  <si>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</si>
  <si>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</si>
  <si>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</si>
  <si>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</si>
  <si>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</si>
  <si>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</si>
  <si>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</si>
  <si>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</si>
  <si>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</si>
  <si>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</si>
  <si>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</si>
  <si>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</si>
  <si>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</si>
  <si>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</si>
  <si>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</si>
  <si>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</si>
  <si>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</si>
  <si>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</si>
  <si>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</si>
  <si>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</si>
  <si>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</si>
  <si>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</si>
  <si>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</si>
  <si>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</si>
  <si>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</si>
  <si>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</si>
  <si>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</si>
  <si>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</si>
  <si>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</si>
  <si>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</si>
  <si>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</si>
  <si>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</si>
  <si>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</si>
  <si>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</si>
  <si>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</si>
  <si>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</si>
  <si>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</si>
  <si>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</si>
  <si>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</si>
  <si>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</si>
  <si>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</si>
  <si>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</si>
  <si>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</si>
  <si>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</si>
  <si>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</si>
  <si>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</si>
  <si>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</si>
  <si>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</si>
  <si>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</si>
  <si>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</si>
  <si>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</si>
  <si>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</si>
  <si>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</si>
  <si>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</si>
  <si>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</si>
  <si>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</si>
  <si>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</si>
  <si>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</si>
  <si>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</si>
  <si>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</si>
  <si>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</si>
  <si>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</si>
  <si>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</si>
  <si>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</si>
  <si>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</si>
  <si>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</si>
  <si>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</si>
  <si>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</si>
  <si>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</si>
  <si>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</si>
  <si>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</si>
  <si>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</si>
  <si>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</si>
  <si>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</si>
  <si>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</si>
  <si>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</si>
  <si>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</si>
  <si>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</si>
  <si>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</si>
  <si>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</si>
  <si>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</si>
  <si>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</si>
  <si>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</si>
  <si>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</si>
  <si>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</si>
  <si>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</si>
  <si>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</si>
  <si>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</si>
  <si>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</si>
  <si>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</si>
  <si>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</si>
  <si>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</si>
  <si>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</si>
  <si>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</si>
  <si>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</si>
  <si>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</si>
  <si>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</si>
  <si>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</si>
  <si>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</si>
  <si>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</si>
  <si>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</si>
  <si>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</si>
  <si>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</si>
  <si>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</si>
  <si>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</si>
  <si>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</si>
  <si>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</si>
  <si>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</si>
  <si>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</si>
  <si>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</si>
  <si>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</si>
  <si>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</si>
  <si>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</si>
  <si>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</si>
  <si>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</si>
  <si>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</si>
  <si>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</si>
  <si>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</si>
  <si>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</si>
  <si>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</si>
  <si>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</si>
  <si>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</si>
  <si>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</si>
  <si>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</si>
  <si>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</si>
  <si>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</si>
  <si>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</si>
  <si>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</si>
  <si>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</si>
  <si>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</si>
  <si>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</si>
  <si>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</si>
  <si>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</si>
  <si>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</si>
  <si>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</si>
  <si>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</si>
  <si>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</si>
  <si>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</si>
  <si>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</si>
  <si>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</si>
  <si>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</si>
  <si>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</si>
  <si>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</si>
  <si>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</si>
  <si>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</si>
  <si>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</si>
  <si>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</si>
  <si>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</si>
  <si>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</si>
  <si>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</si>
  <si>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</si>
  <si>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</si>
  <si>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</si>
  <si>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</si>
  <si>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</si>
  <si>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</si>
  <si>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</si>
  <si>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</si>
  <si>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</si>
  <si>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</si>
  <si>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</si>
  <si>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</si>
  <si>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</si>
  <si>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</si>
  <si>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</si>
  <si>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</si>
  <si>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</si>
  <si>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</si>
  <si>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</si>
  <si>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</si>
  <si>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</si>
  <si>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</si>
  <si>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</si>
  <si>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</si>
  <si>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</si>
  <si>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</si>
  <si>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</si>
  <si>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</si>
  <si>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</si>
  <si>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</si>
  <si>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</si>
  <si>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</si>
  <si>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</si>
  <si>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</si>
  <si>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</si>
  <si>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</si>
  <si>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</si>
  <si>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</si>
  <si>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</si>
  <si>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</si>
  <si>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</si>
  <si>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</si>
  <si>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</si>
  <si>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</si>
  <si>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</si>
  <si>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</si>
  <si>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</si>
  <si>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</si>
  <si>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</si>
  <si>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</si>
  <si>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</si>
  <si>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</si>
  <si>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</si>
  <si>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</si>
  <si>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</si>
  <si>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</si>
  <si>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</si>
  <si>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</si>
  <si>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</si>
  <si>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</si>
  <si>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</si>
  <si>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</si>
  <si>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</si>
  <si>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</si>
  <si>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</si>
  <si>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</si>
  <si>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</si>
  <si>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</si>
  <si>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</si>
  <si>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</si>
  <si>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</si>
  <si>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</si>
  <si>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</si>
  <si>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</si>
  <si>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</si>
  <si>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</si>
  <si>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</si>
  <si>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</si>
  <si>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</si>
  <si>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</si>
  <si>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</si>
  <si>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</si>
  <si>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</si>
  <si>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</si>
  <si>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</si>
  <si>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</si>
  <si>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</si>
  <si>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</si>
  <si>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</si>
  <si>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</si>
  <si>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</si>
  <si>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</si>
  <si>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</si>
  <si>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</si>
  <si>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</si>
  <si>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</si>
  <si>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</si>
  <si>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</si>
  <si>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</si>
  <si>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</si>
  <si>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</si>
  <si>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</si>
  <si>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</si>
  <si>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</si>
  <si>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</si>
  <si>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</si>
  <si>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</si>
  <si>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</si>
  <si>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</si>
  <si>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</si>
  <si>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</si>
  <si>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</si>
  <si>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</si>
  <si>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</si>
  <si>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</si>
  <si>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</si>
  <si>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</si>
  <si>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</si>
  <si>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</si>
  <si>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</si>
  <si>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</si>
  <si>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</si>
  <si>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</si>
  <si>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</si>
  <si>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</si>
  <si>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</si>
  <si>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</si>
  <si>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</si>
  <si>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</si>
  <si>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</si>
  <si>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</si>
  <si>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</si>
  <si>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</si>
  <si>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</si>
  <si>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</si>
  <si>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</si>
  <si>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</si>
  <si>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</si>
  <si>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</si>
  <si>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</si>
  <si>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</si>
  <si>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</si>
  <si>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</si>
  <si>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</si>
  <si>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</si>
  <si>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</si>
  <si>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</si>
  <si>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</si>
  <si>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</si>
  <si>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</si>
  <si>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</si>
  <si>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</si>
  <si>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</si>
  <si>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</si>
  <si>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</si>
  <si>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</si>
  <si>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</si>
  <si>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</si>
  <si>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</si>
  <si>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</si>
  <si>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</si>
  <si>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</si>
  <si>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</si>
  <si>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</si>
  <si>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</si>
  <si>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</si>
  <si>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</si>
  <si>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</si>
  <si>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</si>
  <si>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</si>
  <si>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</si>
  <si>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</si>
  <si>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</si>
  <si>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</si>
  <si>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</si>
  <si>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</si>
  <si>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</si>
  <si>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</si>
  <si>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</si>
  <si>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</si>
  <si>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</si>
  <si>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</si>
  <si>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</si>
  <si>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</si>
  <si>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</si>
  <si>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</si>
  <si>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</si>
  <si>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</si>
  <si>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</si>
  <si>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</si>
  <si>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</si>
  <si>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</si>
  <si>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</si>
  <si>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</si>
  <si>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</si>
  <si>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</si>
  <si>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</si>
  <si>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</si>
  <si>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</si>
  <si>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</si>
  <si>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</si>
  <si>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</si>
  <si>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</si>
  <si>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</si>
  <si>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</si>
  <si>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</si>
  <si>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</si>
  <si>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</si>
  <si>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</si>
  <si>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</si>
  <si>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</si>
  <si>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</si>
  <si>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</si>
  <si>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</si>
  <si>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</si>
  <si>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</si>
  <si>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</si>
  <si>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</si>
  <si>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</si>
  <si>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</si>
  <si>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</si>
  <si>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</si>
  <si>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</si>
  <si>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</si>
  <si>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</si>
  <si>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</si>
  <si>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</si>
  <si>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</si>
  <si>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</si>
  <si>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</si>
  <si>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</si>
  <si>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</si>
  <si>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</si>
  <si>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</si>
  <si>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</si>
  <si>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</si>
  <si>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</si>
  <si>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</si>
  <si>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</si>
  <si>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</si>
  <si>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</si>
  <si>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</si>
  <si>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</si>
  <si>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</si>
  <si>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</si>
  <si>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</si>
  <si>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</si>
  <si>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</si>
  <si>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</si>
  <si>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</si>
  <si>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</si>
  <si>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</si>
  <si>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</si>
  <si>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</si>
  <si>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</si>
  <si>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</si>
  <si>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</si>
  <si>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</si>
  <si>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</si>
  <si>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</si>
  <si>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</si>
  <si>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</si>
  <si>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</si>
  <si>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</si>
  <si>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</si>
  <si>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</si>
  <si>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</si>
  <si>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</si>
  <si>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</si>
  <si>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</si>
  <si>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</si>
  <si>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</si>
  <si>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</si>
  <si>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</si>
  <si>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</si>
  <si>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</si>
  <si>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</si>
  <si>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</si>
  <si>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</si>
  <si>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</si>
  <si>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</si>
  <si>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</si>
  <si>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</si>
  <si>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</si>
  <si>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</si>
  <si>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</si>
  <si>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</si>
  <si>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</si>
  <si>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</si>
  <si>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</si>
  <si>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</si>
  <si>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</si>
  <si>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</si>
  <si>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</si>
  <si>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</si>
  <si>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</si>
  <si>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</si>
  <si>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</si>
  <si>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</si>
  <si>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</si>
  <si>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</si>
  <si>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</si>
  <si>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</si>
  <si>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</si>
  <si>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</si>
  <si>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</si>
  <si>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</si>
  <si>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</si>
  <si>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</si>
  <si>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</si>
  <si>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</si>
  <si>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</si>
  <si>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</si>
  <si>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</si>
  <si>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</si>
  <si>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</si>
  <si>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</si>
  <si>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</si>
  <si>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</si>
  <si>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</si>
  <si>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</si>
  <si>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</si>
  <si>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</si>
  <si>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</si>
  <si>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</si>
  <si>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</si>
  <si>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</si>
  <si>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</si>
  <si>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</si>
  <si>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</si>
  <si>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</si>
  <si>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</si>
  <si>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</si>
  <si>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</si>
  <si>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</si>
  <si>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</si>
  <si>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</si>
  <si>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</si>
  <si>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</si>
  <si>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</si>
  <si>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</si>
  <si>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</si>
  <si>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</si>
  <si>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</si>
  <si>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</si>
  <si>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</si>
  <si>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</si>
  <si>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</si>
  <si>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</si>
  <si>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</si>
  <si>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</si>
  <si>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</si>
  <si>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</si>
  <si>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</si>
  <si>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</si>
  <si>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</si>
  <si>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</si>
  <si>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</si>
  <si>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</si>
  <si>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</si>
  <si>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</si>
  <si>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</si>
  <si>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</si>
  <si>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</si>
  <si>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</si>
  <si>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</si>
  <si>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</si>
  <si>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</si>
  <si>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</si>
  <si>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</si>
  <si>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</si>
  <si>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</si>
  <si>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</si>
  <si>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</si>
  <si>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</si>
  <si>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</si>
  <si>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</si>
  <si>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</si>
  <si>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</si>
  <si>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</si>
  <si>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</si>
  <si>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</si>
  <si>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</si>
  <si>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</si>
  <si>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</si>
  <si>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</si>
  <si>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</si>
  <si>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</si>
  <si>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</si>
  <si>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</si>
  <si>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</si>
  <si>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</si>
  <si>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</si>
  <si>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</si>
  <si>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</si>
  <si>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</si>
  <si>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</si>
  <si>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</si>
  <si>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</si>
  <si>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</si>
  <si>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</si>
  <si>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</si>
  <si>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</si>
  <si>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</si>
  <si>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</si>
  <si>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</si>
  <si>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</si>
  <si>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</si>
  <si>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</si>
  <si>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</si>
  <si>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</si>
  <si>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</si>
  <si>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</si>
  <si>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</si>
  <si>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</si>
  <si>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</si>
  <si>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</si>
  <si>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</si>
  <si>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</si>
  <si>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</si>
  <si>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</si>
  <si>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</si>
  <si>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</si>
  <si>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</si>
  <si>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</si>
  <si>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</si>
  <si>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</si>
  <si>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</si>
  <si>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</si>
  <si>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</si>
  <si>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</si>
  <si>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</si>
  <si>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</si>
  <si>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</si>
  <si>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</si>
  <si>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</si>
  <si>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</si>
  <si>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</si>
  <si>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</si>
  <si>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</si>
  <si>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</si>
  <si>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</si>
  <si>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</si>
  <si>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</si>
  <si>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</si>
  <si>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</si>
  <si>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</si>
  <si>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</si>
  <si>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</si>
  <si>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</si>
  <si>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</si>
  <si>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</si>
  <si>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</si>
  <si>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</si>
  <si>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</si>
  <si>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</si>
  <si>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</si>
  <si>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</si>
  <si>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</si>
  <si>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</si>
  <si>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</si>
  <si>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</si>
  <si>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</si>
  <si>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</si>
  <si>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</si>
  <si>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</si>
  <si>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</si>
  <si>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</si>
  <si>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</si>
  <si>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</si>
  <si>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</si>
  <si>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</si>
  <si>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</si>
  <si>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</si>
  <si>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</si>
  <si>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</si>
  <si>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</si>
  <si>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</si>
  <si>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</si>
  <si>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</si>
  <si>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</si>
  <si>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</si>
  <si>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</si>
  <si>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</si>
  <si>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</si>
  <si>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</si>
  <si>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</si>
  <si>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</si>
  <si>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</si>
  <si>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</si>
  <si>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</si>
  <si>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</si>
  <si>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</si>
  <si>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</si>
  <si>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</si>
  <si>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</si>
  <si>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</si>
  <si>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</si>
  <si>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</si>
  <si>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</si>
  <si>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</si>
  <si>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</si>
  <si>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</si>
  <si>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</si>
  <si>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</si>
  <si>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</si>
  <si>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</si>
  <si>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</si>
  <si>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</si>
  <si>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</si>
  <si>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</si>
  <si>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</si>
  <si>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</si>
  <si>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</si>
  <si>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</si>
  <si>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</si>
  <si>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</si>
  <si>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</si>
  <si>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</si>
  <si>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</si>
  <si>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</si>
  <si>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</si>
  <si>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</si>
  <si>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</si>
  <si>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</si>
  <si>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</si>
  <si>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</si>
  <si>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</si>
  <si>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</si>
  <si>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</si>
  <si>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</si>
  <si>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</si>
  <si>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</si>
  <si>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</si>
  <si>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</si>
  <si>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</si>
  <si>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</si>
  <si>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</si>
  <si>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</si>
  <si>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</si>
  <si>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</si>
  <si>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</si>
  <si>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</si>
  <si>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</si>
  <si>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</si>
  <si>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</si>
  <si>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</si>
  <si>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</si>
  <si>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</si>
  <si>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</si>
  <si>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</si>
  <si>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</si>
  <si>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</si>
  <si>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</si>
  <si>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</si>
  <si>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</si>
  <si>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</si>
  <si>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</si>
  <si>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</si>
  <si>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</si>
  <si>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</si>
  <si>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</si>
  <si>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</si>
  <si>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</si>
  <si>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</si>
  <si>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</si>
  <si>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</si>
  <si>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</si>
  <si>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</si>
  <si>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</si>
  <si>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</si>
  <si>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</si>
  <si>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</si>
  <si>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</si>
  <si>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</si>
  <si>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</si>
  <si>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</si>
  <si>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</si>
  <si>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</si>
  <si>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</si>
  <si>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</si>
  <si>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</si>
  <si>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</si>
  <si>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</si>
  <si>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</si>
  <si>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</si>
  <si>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</si>
  <si>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</si>
  <si>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</si>
  <si>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</si>
  <si>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</si>
  <si>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</si>
  <si>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</si>
  <si>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</si>
  <si>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</si>
  <si>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</si>
  <si>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</si>
  <si>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</si>
  <si>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</si>
  <si>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</si>
  <si>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</si>
  <si>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</si>
  <si>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</si>
  <si>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</si>
  <si>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</si>
  <si>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</si>
  <si>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</si>
  <si>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</si>
  <si>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</si>
  <si>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</si>
  <si>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</si>
  <si>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</si>
  <si>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</si>
  <si>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</si>
  <si>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</si>
  <si>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</si>
  <si>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</si>
  <si>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</si>
  <si>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</si>
  <si>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</si>
  <si>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</si>
  <si>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</si>
  <si>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</si>
  <si>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</si>
  <si>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</si>
  <si>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</si>
  <si>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</si>
  <si>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</si>
  <si>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</si>
  <si>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</si>
  <si>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</si>
  <si>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</si>
  <si>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</si>
  <si>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</si>
  <si>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</si>
  <si>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</si>
  <si>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</si>
  <si>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</si>
  <si>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</si>
  <si>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</si>
  <si>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</si>
  <si>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</si>
  <si>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</si>
  <si>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</si>
  <si>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</si>
  <si>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</si>
  <si>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</si>
  <si>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</si>
  <si>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</si>
  <si>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</si>
  <si>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</si>
  <si>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</si>
  <si>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</si>
  <si>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</si>
  <si>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</si>
  <si>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</si>
  <si>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</si>
  <si>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</si>
  <si>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</si>
  <si>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</si>
  <si>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</si>
  <si>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</si>
  <si>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</si>
  <si>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</si>
  <si>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</si>
  <si>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</si>
  <si>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</si>
  <si>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</si>
  <si>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</si>
  <si>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</si>
  <si>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</si>
  <si>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</si>
  <si>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</si>
  <si>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</si>
  <si>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</si>
  <si>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</si>
  <si>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</si>
  <si>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</si>
  <si>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</si>
  <si>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</si>
  <si>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</si>
  <si>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</si>
  <si>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</si>
  <si>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</si>
  <si>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</si>
  <si>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</si>
  <si>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</si>
  <si>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</si>
  <si>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</si>
  <si>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</si>
  <si>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</si>
  <si>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</si>
  <si>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</si>
  <si>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</si>
  <si>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</si>
  <si>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</si>
  <si>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</si>
  <si>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</si>
  <si>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</si>
  <si>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</si>
  <si>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</si>
  <si>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</si>
  <si>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</si>
  <si>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</si>
  <si>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</si>
  <si>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</si>
  <si>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</si>
  <si>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</si>
  <si>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</si>
  <si>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</si>
  <si>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</si>
  <si>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</si>
  <si>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</si>
  <si>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</si>
  <si>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</si>
  <si>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</si>
  <si>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</si>
  <si>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</si>
  <si>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</si>
  <si>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</si>
  <si>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</si>
  <si>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</si>
  <si>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</si>
  <si>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</si>
  <si>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</si>
  <si>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</si>
  <si>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</si>
  <si>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</si>
  <si>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</si>
  <si>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</si>
  <si>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</si>
  <si>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</si>
  <si>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</si>
  <si>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</si>
  <si>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</si>
  <si>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</si>
  <si>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</si>
  <si>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</si>
  <si>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</si>
  <si>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</si>
  <si>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</si>
  <si>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</si>
  <si>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</si>
  <si>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</si>
  <si>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</si>
  <si>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</si>
  <si>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</si>
  <si>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</si>
  <si>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</si>
  <si>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</si>
  <si>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</si>
  <si>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</si>
  <si>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</si>
  <si>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</si>
  <si>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</si>
  <si>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</si>
  <si>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</si>
  <si>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</si>
  <si>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</si>
  <si>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</si>
  <si>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</si>
  <si>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</si>
  <si>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</si>
  <si>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</si>
  <si>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</si>
  <si>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</si>
  <si>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</si>
  <si>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</si>
  <si>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</si>
  <si>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</si>
  <si>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</si>
  <si>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</si>
  <si>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</si>
  <si>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</si>
  <si>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</si>
  <si>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</si>
  <si>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</si>
  <si>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</si>
  <si>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</si>
  <si>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</si>
  <si>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</si>
  <si>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</si>
  <si>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</si>
  <si>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</si>
  <si>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</si>
  <si>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</si>
  <si>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</si>
  <si>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</si>
  <si>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</si>
  <si>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</si>
  <si>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</si>
  <si>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</si>
  <si>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</si>
  <si>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</si>
  <si>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</si>
  <si>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</si>
  <si>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</si>
  <si>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</si>
  <si>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</si>
  <si>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</si>
  <si>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</si>
  <si>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</si>
  <si>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</si>
  <si>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</si>
  <si>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</si>
  <si>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</si>
  <si>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</si>
  <si>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</si>
  <si>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</si>
  <si>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</si>
  <si>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</si>
  <si>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</si>
  <si>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</si>
  <si>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</si>
  <si>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</si>
  <si>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</si>
  <si>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</si>
  <si>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</si>
  <si>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</si>
  <si>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</si>
  <si>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</si>
  <si>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</si>
  <si>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</si>
  <si>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</si>
  <si>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</si>
  <si>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</si>
  <si>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</si>
  <si>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</si>
  <si>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</si>
  <si>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</si>
  <si>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</si>
  <si>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</si>
  <si>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</si>
  <si>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</si>
  <si>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</si>
  <si>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</si>
  <si>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</si>
  <si>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</si>
  <si>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</si>
  <si>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</si>
  <si>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</si>
  <si>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</si>
  <si>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</si>
  <si>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</si>
  <si>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</si>
  <si>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</si>
  <si>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</si>
  <si>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</si>
  <si>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</si>
  <si>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</si>
  <si>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</si>
  <si>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</si>
  <si>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</si>
  <si>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</si>
  <si>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</si>
  <si>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</si>
  <si>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</si>
  <si>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</si>
  <si>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</si>
  <si>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</si>
  <si>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</si>
  <si>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</si>
  <si>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</si>
  <si>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</si>
  <si>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</si>
  <si>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</si>
  <si>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</si>
  <si>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</si>
  <si>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</si>
  <si>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</si>
  <si>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</si>
  <si>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</si>
  <si>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</si>
  <si>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</si>
  <si>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</si>
  <si>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</si>
  <si>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</si>
  <si>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</si>
  <si>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</si>
  <si>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</si>
  <si>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</si>
  <si>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</si>
  <si>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</si>
  <si>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</si>
  <si>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</si>
  <si>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</si>
  <si>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</si>
  <si>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</si>
  <si>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</si>
  <si>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</si>
  <si>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</si>
  <si>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</si>
  <si>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</si>
  <si>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</si>
  <si>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</si>
  <si>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</si>
  <si>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</si>
  <si>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</si>
  <si>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</si>
  <si>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</si>
  <si>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</si>
  <si>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</si>
  <si>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</si>
  <si>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</si>
  <si>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</si>
  <si>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</si>
  <si>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</si>
  <si>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</si>
  <si>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</si>
  <si>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</si>
  <si>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</si>
  <si>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</si>
  <si>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</si>
  <si>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</si>
  <si>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</si>
  <si>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</si>
  <si>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</si>
  <si>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</si>
  <si>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</si>
  <si>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</si>
  <si>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</si>
  <si>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</si>
  <si>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</si>
  <si>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</si>
  <si>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</si>
  <si>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</si>
  <si>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</si>
  <si>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</si>
  <si>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</si>
  <si>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</si>
  <si>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</si>
  <si>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</si>
  <si>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</si>
  <si>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</si>
  <si>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</si>
  <si>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</si>
  <si>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</si>
  <si>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</si>
  <si>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</si>
  <si>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</si>
  <si>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</si>
  <si>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</si>
  <si>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</si>
  <si>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</si>
  <si>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</si>
  <si>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</si>
  <si>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</si>
  <si>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</si>
  <si>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</si>
  <si>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</si>
  <si>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</si>
  <si>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</si>
  <si>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</si>
  <si>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</si>
  <si>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</si>
  <si>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</si>
  <si>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</si>
  <si>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</si>
  <si>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</si>
  <si>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</si>
  <si>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</si>
  <si>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</si>
  <si>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</si>
  <si>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</si>
  <si>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</si>
  <si>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</si>
  <si>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</si>
  <si>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</si>
  <si>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</si>
  <si>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</si>
  <si>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</si>
  <si>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</si>
  <si>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</si>
  <si>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</si>
  <si>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</si>
  <si>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</si>
  <si>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</si>
  <si>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</si>
  <si>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</si>
  <si>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</si>
  <si>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</si>
  <si>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</si>
  <si>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</si>
  <si>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</si>
  <si>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</si>
  <si>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</si>
  <si>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</si>
  <si>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</si>
  <si>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</si>
  <si>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</si>
  <si>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</si>
  <si>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</si>
  <si>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</si>
  <si>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</si>
  <si>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</si>
  <si>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</si>
  <si>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</si>
  <si>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</si>
  <si>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</si>
  <si>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</si>
  <si>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</si>
  <si>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</si>
  <si>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</si>
  <si>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</si>
  <si>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</si>
  <si>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</si>
  <si>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</si>
  <si>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</si>
  <si>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</si>
  <si>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</si>
  <si>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</si>
  <si>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</si>
  <si>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</si>
  <si>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</si>
  <si>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</si>
  <si>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</si>
  <si>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</si>
  <si>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</si>
  <si>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</si>
  <si>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</si>
  <si>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</si>
  <si>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</si>
  <si>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</si>
  <si>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</si>
  <si>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</si>
  <si>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</si>
  <si>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</si>
  <si>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</si>
  <si>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</si>
  <si>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</si>
  <si>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</si>
  <si>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</si>
  <si>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</si>
  <si>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</si>
  <si>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</si>
  <si>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</si>
  <si>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</si>
  <si>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</si>
  <si>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</si>
  <si>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</si>
  <si>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</si>
  <si>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</si>
  <si>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</si>
  <si>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</si>
  <si>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</si>
  <si>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</si>
  <si>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</si>
  <si>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</si>
  <si>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</si>
  <si>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</si>
  <si>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</si>
  <si>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</si>
  <si>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</si>
  <si>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</si>
  <si>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</si>
  <si>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</si>
  <si>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</si>
  <si>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</si>
  <si>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</si>
  <si>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</si>
  <si>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</si>
  <si>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</si>
  <si>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</si>
  <si>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</si>
  <si>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</si>
  <si>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</si>
  <si>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</si>
  <si>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</si>
  <si>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</si>
  <si>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</si>
  <si>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</si>
  <si>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</si>
  <si>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</si>
  <si>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</si>
  <si>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</si>
  <si>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</si>
  <si>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</si>
  <si>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</si>
  <si>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</si>
  <si>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</si>
  <si>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</si>
  <si>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</si>
  <si>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</si>
  <si>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</si>
  <si>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</si>
  <si>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</si>
  <si>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</si>
  <si>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</si>
  <si>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</si>
  <si>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</si>
  <si>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</si>
  <si>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</si>
  <si>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</si>
  <si>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</si>
  <si>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</si>
  <si>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</si>
  <si>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</si>
  <si>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</si>
  <si>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</si>
  <si>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</si>
  <si>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</si>
  <si>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</si>
  <si>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</si>
  <si>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</si>
  <si>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</si>
  <si>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</si>
  <si>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</si>
  <si>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</si>
  <si>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</si>
  <si>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</si>
  <si>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</si>
  <si>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</si>
  <si>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</si>
  <si>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</si>
  <si>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</si>
  <si>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</si>
  <si>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</si>
  <si>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</si>
  <si>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</si>
  <si>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</si>
  <si>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</si>
  <si>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</si>
  <si>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</si>
  <si>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</si>
  <si>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</si>
  <si>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</si>
  <si>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</si>
  <si>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</si>
  <si>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</si>
  <si>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</si>
  <si>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</si>
  <si>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</si>
  <si>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</si>
  <si>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</si>
  <si>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</si>
  <si>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</si>
  <si>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</si>
  <si>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</si>
  <si>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</si>
  <si>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</si>
  <si>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</si>
  <si>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</si>
  <si>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</si>
  <si>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</si>
  <si>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</si>
  <si>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</si>
  <si>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</si>
  <si>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</si>
  <si>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</si>
  <si>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</si>
  <si>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</si>
  <si>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</si>
  <si>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</si>
  <si>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</si>
  <si>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</si>
  <si>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</si>
  <si>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</si>
  <si>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</si>
  <si>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</si>
  <si>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</si>
  <si>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</si>
  <si>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</si>
  <si>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</si>
  <si>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</si>
  <si>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</si>
  <si>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</si>
  <si>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</si>
  <si>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</si>
  <si>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</si>
  <si>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</si>
  <si>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</si>
  <si>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</si>
  <si>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</si>
  <si>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</si>
  <si>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</si>
  <si>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</si>
  <si>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</si>
  <si>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</si>
  <si>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</si>
  <si>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</si>
  <si>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</si>
  <si>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</si>
  <si>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</si>
  <si>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</si>
  <si>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</si>
  <si>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</si>
  <si>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</si>
  <si>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</si>
  <si>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</si>
  <si>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</si>
  <si>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</si>
  <si>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</si>
  <si>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</si>
  <si>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</si>
  <si>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</si>
  <si>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</si>
  <si>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</si>
  <si>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</si>
  <si>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</si>
  <si>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</si>
  <si>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</si>
  <si>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</si>
  <si>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</si>
  <si>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</si>
  <si>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</si>
  <si>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</si>
  <si>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</si>
  <si>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</si>
  <si>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</si>
  <si>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</si>
  <si>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</si>
  <si>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</si>
  <si>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</si>
  <si>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</si>
  <si>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</si>
  <si>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</si>
  <si>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</si>
  <si>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</si>
  <si>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</si>
  <si>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</si>
  <si>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</si>
  <si>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</si>
  <si>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</si>
  <si>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</si>
  <si>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</si>
  <si>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</si>
  <si>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</si>
  <si>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</si>
  <si>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</si>
  <si>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</si>
  <si>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</si>
  <si>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</si>
  <si>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</si>
  <si>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</si>
  <si>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</si>
  <si>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</si>
  <si>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</si>
  <si>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</si>
  <si>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</si>
  <si>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</si>
  <si>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</si>
  <si>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</si>
  <si>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</si>
  <si>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</si>
  <si>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</si>
  <si>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</si>
  <si>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</si>
  <si>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</si>
  <si>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</si>
  <si>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</si>
  <si>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</si>
  <si>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</si>
  <si>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</si>
  <si>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</si>
  <si>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</si>
  <si>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</si>
  <si>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</si>
  <si>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</si>
  <si>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</si>
  <si>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</si>
  <si>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</si>
  <si>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</si>
  <si>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</si>
  <si>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</si>
  <si>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</si>
  <si>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</si>
  <si>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</si>
  <si>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</si>
  <si>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</si>
  <si>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</si>
  <si>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</si>
  <si>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</si>
  <si>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</si>
  <si>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</si>
  <si>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</si>
  <si>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</si>
  <si>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</si>
  <si>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</si>
  <si>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</si>
  <si>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</si>
  <si>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</si>
  <si>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</si>
  <si>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</si>
  <si>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</si>
  <si>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</si>
  <si>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</si>
  <si>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</si>
  <si>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</si>
  <si>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</si>
  <si>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</si>
  <si>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</si>
  <si>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</si>
  <si>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</si>
  <si>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</si>
  <si>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</si>
  <si>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</si>
  <si>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</si>
  <si>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</si>
  <si>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</si>
  <si>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</si>
  <si>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</si>
  <si>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</si>
  <si>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</si>
  <si>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</si>
  <si>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</si>
  <si>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</si>
  <si>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</si>
  <si>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</si>
  <si>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</si>
  <si>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</si>
  <si>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</si>
  <si>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</si>
  <si>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</si>
  <si>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</si>
  <si>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</si>
  <si>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</si>
  <si>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</si>
  <si>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</si>
  <si>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</si>
  <si>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</si>
  <si>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</si>
  <si>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</si>
  <si>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</si>
  <si>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</si>
  <si>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</si>
  <si>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</si>
  <si>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</si>
  <si>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</si>
  <si>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</si>
  <si>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</si>
  <si>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</si>
  <si>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</si>
  <si>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</si>
  <si>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</si>
  <si>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</si>
  <si>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</si>
  <si>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</si>
  <si>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</si>
  <si>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</si>
  <si>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</si>
  <si>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</si>
  <si>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</si>
  <si>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</si>
  <si>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</si>
  <si>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</si>
  <si>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</si>
  <si>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</si>
  <si>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</si>
  <si>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</si>
  <si>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</si>
  <si>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</si>
  <si>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</si>
  <si>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</si>
  <si>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</si>
  <si>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</si>
  <si>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</si>
  <si>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</si>
  <si>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</si>
  <si>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</si>
  <si>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</si>
  <si>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</si>
  <si>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</si>
  <si>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</si>
  <si>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</si>
  <si>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</si>
  <si>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</si>
  <si>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</si>
  <si>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</si>
  <si>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</si>
  <si>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</si>
  <si>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</si>
  <si>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</si>
  <si>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</si>
  <si>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</si>
  <si>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</si>
  <si>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</si>
  <si>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</si>
  <si>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</si>
  <si>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</si>
  <si>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</si>
  <si>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</si>
  <si>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</si>
  <si>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</si>
  <si>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</si>
  <si>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</si>
  <si>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</si>
  <si>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</si>
  <si>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</si>
  <si>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</si>
  <si>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</si>
  <si>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</si>
  <si>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</si>
  <si>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</si>
  <si>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</si>
  <si>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</si>
  <si>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</si>
  <si>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</si>
  <si>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</si>
  <si>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</si>
  <si>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</si>
  <si>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</si>
  <si>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</si>
  <si>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</si>
  <si>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</si>
  <si>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</si>
  <si>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</si>
  <si>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</si>
  <si>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</si>
  <si>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</si>
  <si>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</si>
  <si>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</si>
  <si>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</si>
  <si>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</si>
  <si>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</si>
  <si>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</si>
  <si>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</si>
  <si>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</si>
  <si>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</si>
  <si>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</si>
  <si>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</si>
  <si>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</si>
  <si>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</si>
  <si>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</si>
  <si>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</si>
  <si>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</si>
  <si>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</si>
  <si>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</si>
  <si>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</si>
  <si>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</si>
  <si>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</si>
  <si>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</si>
  <si>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</si>
  <si>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</si>
  <si>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</si>
  <si>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</si>
  <si>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</si>
  <si>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</si>
  <si>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</si>
  <si>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</si>
  <si>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</si>
  <si>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</si>
  <si>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</si>
  <si>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</si>
  <si>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</si>
  <si>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</si>
  <si>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</si>
  <si>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</si>
  <si>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</si>
  <si>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</si>
  <si>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</si>
  <si>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</si>
  <si>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</si>
  <si>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</si>
  <si>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</si>
  <si>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</si>
  <si>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</si>
  <si>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</si>
  <si>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</si>
  <si>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</si>
  <si>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</si>
  <si>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</si>
  <si>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</si>
  <si>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</si>
  <si>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</si>
  <si>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</si>
  <si>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</si>
  <si>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</si>
  <si>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</si>
  <si>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</si>
  <si>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</si>
  <si>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</si>
  <si>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</si>
  <si>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</si>
  <si>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</si>
  <si>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</si>
  <si>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</si>
  <si>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</si>
  <si>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</si>
  <si>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</si>
  <si>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</si>
  <si>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</si>
  <si>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</si>
  <si>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</si>
  <si>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</si>
  <si>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</si>
  <si>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</si>
  <si>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</si>
  <si>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</si>
  <si>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</si>
  <si>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</si>
  <si>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</si>
  <si>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</si>
  <si>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</si>
  <si>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</si>
  <si>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</si>
  <si>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</si>
  <si>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</si>
  <si>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</si>
  <si>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</si>
  <si>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</si>
  <si>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</si>
  <si>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</si>
  <si>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</si>
  <si>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</si>
  <si>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</si>
  <si>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</si>
  <si>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</si>
  <si>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</si>
  <si>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</si>
  <si>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</si>
  <si>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</si>
  <si>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</si>
  <si>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</si>
  <si>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</si>
  <si>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</si>
  <si>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</si>
  <si>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</si>
  <si>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</si>
  <si>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</si>
  <si>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</si>
  <si>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</si>
  <si>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</si>
  <si>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</si>
  <si>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</si>
  <si>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</si>
  <si>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</si>
  <si>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</si>
  <si>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</si>
  <si>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</si>
  <si>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</si>
  <si>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</si>
  <si>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</si>
  <si>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</si>
  <si>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</si>
  <si>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</si>
  <si>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</si>
  <si>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</si>
  <si>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</si>
  <si>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</si>
  <si>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</si>
  <si>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</si>
  <si>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</si>
  <si>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</si>
  <si>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</si>
  <si>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</si>
  <si>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</si>
  <si>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</si>
  <si>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</si>
  <si>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</si>
  <si>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</si>
  <si>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</si>
  <si>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</si>
  <si>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</si>
  <si>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</si>
  <si>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</si>
  <si>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</si>
  <si>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</si>
  <si>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</si>
  <si>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</si>
  <si>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</si>
  <si>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</si>
  <si>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</si>
  <si>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</si>
  <si>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</si>
  <si>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</si>
  <si>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</si>
  <si>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</si>
  <si>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</si>
  <si>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</si>
  <si>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</si>
  <si>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</si>
  <si>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</si>
  <si>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</si>
  <si>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</si>
  <si>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</si>
  <si>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</si>
  <si>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</si>
  <si>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</si>
  <si>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</si>
  <si>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</si>
  <si>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</si>
  <si>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</si>
  <si>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</si>
  <si>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</si>
  <si>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</si>
  <si>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</si>
  <si>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</si>
  <si>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</si>
  <si>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</si>
  <si>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</si>
  <si>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</si>
  <si>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</si>
  <si>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</si>
  <si>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</si>
  <si>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</si>
  <si>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</si>
  <si>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</si>
  <si>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</si>
  <si>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</si>
  <si>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</si>
  <si>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</si>
  <si>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</si>
  <si>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</si>
  <si>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</si>
  <si>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</si>
  <si>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</si>
  <si>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</si>
  <si>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</si>
  <si>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</si>
  <si>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</si>
  <si>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</si>
  <si>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</si>
  <si>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</si>
  <si>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</si>
  <si>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</si>
  <si>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</si>
  <si>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</si>
  <si>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</si>
  <si>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</si>
  <si>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</si>
  <si>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</si>
  <si>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</si>
  <si>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</si>
  <si>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</si>
  <si>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</si>
  <si>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</si>
  <si>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</si>
  <si>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</si>
  <si>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</si>
  <si>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</si>
  <si>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</si>
  <si>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</si>
  <si>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</si>
  <si>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</si>
  <si>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</si>
  <si>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</si>
  <si>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</si>
  <si>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</si>
  <si>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</si>
  <si>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</si>
  <si>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</si>
  <si>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</si>
  <si>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</si>
  <si>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</si>
  <si>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</si>
  <si>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</si>
  <si>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</si>
  <si>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</si>
  <si>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</si>
  <si>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</si>
  <si>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</si>
  <si>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</si>
  <si>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</si>
  <si>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</si>
  <si>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</si>
  <si>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</si>
  <si>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</si>
  <si>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</si>
  <si>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</si>
  <si>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</si>
  <si>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</si>
  <si>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</si>
  <si>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</si>
  <si>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</si>
  <si>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</si>
  <si>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</si>
  <si>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</si>
  <si>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</si>
  <si>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</si>
  <si>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</si>
  <si>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</si>
  <si>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</si>
  <si>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</si>
  <si>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</si>
  <si>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</si>
  <si>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</si>
  <si>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</si>
  <si>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</si>
  <si>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</si>
  <si>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</si>
  <si>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</si>
  <si>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</si>
  <si>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</si>
  <si>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</si>
  <si>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</si>
  <si>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</si>
  <si>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</si>
  <si>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</si>
  <si>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</si>
  <si>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</si>
  <si>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</si>
  <si>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</si>
  <si>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</si>
  <si>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</si>
  <si>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</si>
  <si>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</si>
  <si>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</si>
  <si>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</si>
  <si>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</si>
  <si>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</si>
  <si>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</si>
  <si>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</si>
  <si>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</si>
  <si>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</si>
  <si>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</si>
  <si>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</si>
  <si>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</si>
  <si>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</si>
  <si>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</si>
  <si>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</si>
  <si>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</si>
  <si>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</si>
  <si>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</si>
  <si>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</si>
  <si>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</si>
  <si>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</si>
  <si>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</si>
  <si>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</si>
  <si>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</si>
  <si>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</si>
  <si>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</si>
  <si>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</si>
  <si>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</si>
  <si>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</si>
  <si>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</si>
  <si>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</si>
  <si>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</si>
  <si>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</si>
  <si>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</si>
  <si>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</si>
  <si>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</si>
  <si>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</si>
  <si>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</si>
  <si>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</si>
  <si>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</si>
  <si>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</si>
  <si>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</si>
  <si>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</si>
  <si>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</si>
  <si>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</si>
  <si>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</si>
  <si>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</si>
  <si>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</si>
  <si>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</si>
  <si>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</si>
  <si>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</si>
  <si>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</si>
  <si>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</si>
  <si>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</si>
  <si>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</si>
  <si>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</si>
  <si>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</si>
  <si>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</si>
  <si>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</si>
  <si>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</si>
  <si>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</si>
  <si>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</si>
  <si>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</si>
  <si>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</si>
  <si>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</si>
  <si>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</si>
  <si>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</si>
  <si>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</si>
  <si>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</si>
  <si>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</si>
  <si>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</si>
  <si>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</si>
  <si>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</si>
  <si>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</si>
  <si>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</si>
  <si>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</si>
  <si>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</si>
  <si>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</si>
  <si>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</si>
  <si>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</si>
  <si>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</si>
  <si>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</si>
  <si>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</si>
  <si>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</si>
  <si>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</si>
  <si>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</si>
  <si>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</si>
  <si>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</si>
  <si>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</si>
  <si>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</si>
  <si>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</si>
  <si>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</si>
  <si>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</si>
  <si>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</si>
  <si>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</si>
  <si>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</si>
  <si>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</si>
  <si>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</si>
  <si>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</si>
  <si>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</si>
  <si>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</si>
  <si>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</si>
  <si>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</si>
  <si>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</si>
  <si>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</si>
  <si>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</si>
  <si>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</si>
  <si>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</si>
  <si>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</si>
  <si>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</si>
  <si>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</si>
  <si>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</si>
  <si>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</si>
  <si>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</si>
  <si>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</si>
  <si>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</si>
  <si>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</si>
  <si>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</si>
  <si>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</si>
  <si>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</si>
  <si>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</si>
  <si>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</si>
  <si>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</si>
  <si>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</si>
  <si>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</si>
  <si>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</si>
  <si>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</si>
  <si>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</si>
  <si>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</si>
  <si>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</si>
  <si>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</si>
  <si>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</si>
  <si>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</si>
  <si>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</si>
  <si>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</si>
  <si>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</si>
  <si>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</si>
  <si>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</si>
  <si>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</si>
  <si>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</si>
  <si>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</si>
  <si>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</si>
  <si>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</si>
  <si>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</si>
  <si>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</si>
  <si>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</si>
  <si>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</si>
  <si>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</si>
  <si>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</si>
  <si>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</si>
  <si>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</si>
  <si>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</si>
  <si>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</si>
  <si>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</si>
  <si>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</si>
  <si>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</si>
  <si>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</si>
  <si>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</si>
  <si>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</si>
  <si>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</si>
  <si>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</si>
  <si>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</si>
  <si>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</si>
  <si>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</si>
  <si>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</si>
  <si>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</si>
  <si>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</si>
  <si>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</si>
  <si>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</si>
  <si>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</si>
  <si>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</si>
  <si>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</si>
  <si>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</si>
  <si>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</si>
  <si>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</si>
  <si>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</si>
  <si>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</si>
  <si>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</si>
  <si>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</si>
  <si>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</si>
  <si>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</si>
  <si>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</si>
  <si>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</si>
  <si>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</si>
  <si>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</si>
  <si>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</si>
  <si>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</si>
  <si>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</si>
  <si>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</si>
  <si>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</si>
  <si>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</si>
  <si>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</si>
  <si>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</si>
  <si>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</si>
  <si>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</si>
  <si>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</si>
  <si>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</si>
  <si>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</si>
  <si>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</si>
  <si>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</si>
  <si>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</si>
  <si>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</si>
  <si>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</si>
  <si>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</si>
  <si>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</si>
  <si>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</si>
  <si>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</si>
  <si>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</si>
  <si>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</si>
  <si>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</si>
  <si>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</si>
  <si>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</si>
  <si>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</si>
  <si>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</si>
  <si>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</si>
  <si>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</si>
  <si>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</si>
  <si>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</si>
  <si>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</si>
  <si>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</si>
  <si>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</si>
  <si>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</si>
  <si>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</si>
  <si>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</si>
  <si>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</si>
  <si>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</si>
  <si>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</si>
  <si>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</si>
  <si>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</si>
  <si>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</si>
  <si>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</si>
  <si>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</si>
  <si>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</si>
  <si>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</si>
  <si>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</si>
  <si>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</si>
  <si>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</si>
  <si>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</si>
  <si>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</si>
  <si>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</si>
  <si>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</si>
  <si>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</si>
  <si>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</si>
  <si>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</si>
  <si>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</si>
  <si>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</si>
  <si>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</si>
  <si>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</si>
  <si>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</si>
  <si>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</si>
  <si>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</si>
  <si>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</si>
  <si>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</si>
  <si>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</si>
  <si>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</si>
  <si>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</si>
  <si>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</si>
  <si>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</si>
  <si>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</si>
  <si>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</si>
  <si>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</si>
  <si>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</si>
  <si>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</si>
  <si>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</si>
  <si>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</si>
  <si>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</si>
  <si>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</si>
  <si>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</si>
  <si>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</si>
  <si>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</si>
  <si>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</si>
  <si>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</si>
  <si>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</si>
  <si>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</si>
  <si>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</si>
  <si>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</si>
  <si>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</si>
  <si>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</si>
  <si>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</si>
  <si>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</si>
  <si>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</si>
  <si>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</si>
  <si>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</si>
  <si>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</si>
  <si>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</si>
  <si>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</si>
  <si>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</si>
  <si>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</si>
  <si>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</si>
  <si>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</si>
  <si>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</si>
  <si>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</si>
  <si>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</si>
  <si>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</si>
  <si>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</si>
  <si>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</si>
  <si>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</si>
  <si>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</si>
  <si>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</si>
  <si>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</si>
  <si>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</si>
  <si>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</si>
  <si>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</si>
  <si>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</si>
  <si>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</si>
  <si>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</si>
  <si>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</si>
  <si>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</si>
  <si>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</si>
  <si>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</si>
  <si>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</si>
  <si>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</si>
  <si>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</si>
  <si>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</si>
  <si>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</si>
  <si>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</si>
  <si>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</si>
  <si>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</si>
  <si>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</si>
  <si>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</si>
  <si>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</si>
  <si>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</si>
  <si>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</si>
  <si>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</si>
  <si>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</si>
  <si>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</si>
  <si>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</si>
  <si>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</si>
  <si>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</si>
  <si>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</si>
  <si>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</si>
  <si>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</si>
  <si>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</si>
  <si>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</si>
  <si>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</si>
  <si>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</si>
  <si>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</si>
  <si>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</si>
  <si>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</si>
  <si>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</si>
  <si>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</si>
  <si>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</si>
  <si>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</si>
  <si>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</si>
  <si>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</si>
  <si>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</si>
  <si>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</si>
  <si>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</si>
  <si>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</si>
  <si>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</si>
  <si>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</si>
  <si>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</si>
  <si>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</si>
  <si>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</si>
  <si>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</si>
  <si>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</si>
  <si>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</si>
  <si>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</si>
  <si>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</si>
  <si>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</si>
  <si>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</si>
  <si>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</si>
  <si>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</si>
  <si>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</si>
  <si>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</si>
  <si>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</si>
  <si>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</si>
  <si>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</si>
  <si>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</si>
  <si>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</si>
  <si>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</si>
  <si>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</si>
  <si>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</si>
  <si>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</si>
  <si>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</si>
  <si>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</si>
  <si>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</si>
  <si>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</si>
  <si>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</si>
  <si>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</si>
  <si>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</si>
  <si>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</si>
  <si>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</si>
  <si>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</si>
  <si>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</si>
  <si>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</si>
  <si>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</si>
  <si>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</si>
  <si>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</si>
  <si>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</si>
  <si>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</si>
  <si>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</si>
  <si>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</si>
  <si>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</si>
  <si>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</si>
  <si>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</si>
  <si>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</si>
  <si>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</si>
  <si>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</si>
  <si>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</si>
  <si>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</si>
  <si>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</si>
  <si>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</si>
  <si>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</si>
  <si>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</si>
  <si>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</si>
  <si>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</si>
  <si>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</si>
  <si>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</si>
  <si>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</si>
  <si>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</si>
  <si>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</si>
  <si>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</si>
  <si>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</si>
  <si>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</si>
  <si>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</si>
  <si>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</si>
  <si>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</si>
  <si>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</si>
  <si>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</si>
  <si>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</si>
  <si>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</si>
  <si>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</si>
  <si>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</si>
  <si>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</si>
  <si>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</si>
  <si>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</si>
  <si>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</si>
  <si>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</si>
  <si>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</si>
  <si>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</si>
  <si>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</si>
  <si>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</si>
  <si>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</si>
  <si>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</si>
  <si>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</si>
  <si>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</si>
  <si>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</si>
  <si>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</si>
  <si>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</si>
  <si>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</si>
  <si>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</si>
  <si>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</si>
  <si>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</si>
  <si>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</si>
  <si>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</si>
  <si>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</si>
  <si>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</si>
  <si>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</si>
  <si>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</si>
  <si>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</si>
  <si>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</si>
  <si>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</si>
  <si>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</si>
  <si>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</si>
  <si>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</si>
  <si>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</si>
  <si>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</si>
  <si>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</si>
  <si>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</si>
  <si>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</si>
  <si>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</si>
  <si>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</si>
  <si>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</si>
  <si>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</si>
  <si>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</si>
  <si>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</si>
  <si>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</si>
  <si>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</si>
  <si>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</si>
  <si>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</si>
  <si>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</si>
  <si>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</si>
  <si>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</si>
  <si>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</si>
  <si>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</si>
  <si>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</si>
  <si>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</si>
  <si>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</si>
  <si>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</si>
  <si>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</si>
  <si>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</si>
  <si>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</si>
  <si>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</si>
  <si>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</si>
  <si>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</si>
  <si>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</si>
  <si>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</si>
  <si>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</si>
  <si>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</si>
  <si>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</si>
  <si>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</si>
  <si>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</si>
  <si>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</si>
  <si>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</si>
  <si>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</si>
  <si>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</si>
  <si>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</si>
  <si>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</si>
  <si>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</si>
  <si>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</si>
  <si>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</si>
  <si>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</si>
  <si>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</si>
  <si>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</si>
  <si>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</si>
  <si>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</si>
  <si>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</si>
  <si>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</si>
  <si>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</si>
  <si>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</si>
  <si>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</si>
  <si>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</si>
  <si>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</si>
  <si>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</si>
  <si>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</si>
  <si>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</si>
  <si>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</si>
  <si>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</si>
  <si>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</si>
  <si>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</si>
  <si>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</si>
  <si>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</si>
  <si>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</si>
  <si>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</si>
  <si>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</si>
  <si>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</si>
  <si>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</si>
  <si>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</si>
  <si>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</si>
  <si>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</si>
  <si>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</si>
  <si>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</si>
  <si>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</si>
  <si>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</si>
  <si>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</si>
  <si>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</si>
  <si>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</si>
  <si>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</si>
  <si>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</si>
  <si>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</si>
  <si>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</si>
  <si>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</si>
  <si>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</si>
  <si>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</si>
  <si>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</si>
  <si>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</si>
  <si>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</si>
  <si>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</si>
  <si>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</si>
  <si>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</si>
  <si>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</si>
  <si>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</si>
  <si>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</si>
  <si>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</si>
  <si>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</si>
  <si>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</si>
  <si>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</si>
  <si>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</si>
  <si>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</si>
  <si>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</si>
  <si>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</si>
  <si>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</si>
  <si>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</si>
  <si>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</si>
  <si>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</si>
  <si>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</si>
  <si>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</si>
  <si>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</si>
  <si>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</si>
  <si>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</si>
  <si>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</si>
  <si>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</si>
  <si>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</si>
  <si>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</si>
  <si>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</si>
  <si>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</si>
  <si>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</si>
  <si>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</si>
  <si>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</si>
  <si>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</si>
  <si>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</si>
  <si>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</si>
  <si>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</si>
  <si>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</si>
  <si>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</si>
  <si>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</si>
  <si>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</si>
  <si>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</si>
  <si>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</si>
  <si>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</si>
  <si>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</si>
  <si>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</si>
  <si>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</si>
  <si>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</si>
  <si>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</si>
  <si>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</si>
  <si>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</si>
  <si>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</si>
  <si>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</si>
  <si>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</si>
  <si>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</si>
  <si>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</si>
  <si>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</si>
  <si>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</si>
  <si>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</si>
  <si>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</si>
  <si>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</si>
  <si>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</si>
  <si>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</si>
  <si>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</si>
  <si>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</si>
  <si>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</si>
  <si>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</si>
  <si>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</si>
  <si>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</si>
  <si>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</si>
  <si>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</si>
  <si>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</si>
  <si>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</si>
  <si>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</si>
  <si>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</si>
  <si>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</si>
  <si>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</si>
  <si>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</si>
  <si>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</si>
  <si>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</si>
  <si>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</si>
  <si>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</si>
  <si>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</si>
  <si>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</si>
  <si>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</si>
  <si>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</si>
  <si>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</si>
  <si>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</si>
  <si>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</si>
  <si>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</si>
  <si>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</si>
  <si>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</si>
  <si>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</si>
  <si>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</si>
  <si>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</si>
  <si>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</si>
  <si>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</si>
  <si>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</si>
  <si>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</si>
  <si>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</si>
  <si>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</si>
  <si>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</si>
  <si>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</si>
  <si>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</si>
  <si>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</si>
  <si>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</si>
  <si>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</si>
  <si>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</si>
  <si>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</si>
  <si>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</si>
  <si>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</si>
  <si>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</si>
  <si>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</si>
  <si>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</si>
  <si>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</si>
  <si>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</si>
  <si>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</si>
  <si>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</si>
  <si>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</si>
  <si>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</si>
  <si>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</si>
  <si>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</si>
  <si>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</si>
  <si>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</si>
  <si>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</si>
  <si>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</si>
  <si>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</si>
  <si>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</si>
  <si>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</si>
  <si>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</si>
  <si>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</si>
  <si>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</si>
  <si>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</si>
  <si>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</si>
  <si>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</si>
  <si>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</si>
  <si>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</si>
  <si>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</si>
  <si>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</si>
  <si>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</si>
  <si>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</si>
  <si>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</si>
  <si>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</si>
  <si>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</si>
  <si>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</si>
  <si>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</si>
  <si>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</si>
  <si>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</si>
  <si>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</si>
  <si>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</si>
  <si>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</si>
  <si>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</si>
  <si>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</si>
  <si>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</si>
  <si>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</si>
  <si>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</si>
  <si>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</si>
  <si>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</si>
  <si>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</si>
  <si>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</si>
  <si>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</si>
  <si>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</si>
  <si>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</si>
  <si>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</si>
  <si>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</si>
  <si>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</si>
  <si>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</si>
  <si>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</si>
  <si>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</si>
  <si>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</si>
  <si>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</si>
  <si>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</si>
  <si>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</si>
  <si>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</si>
  <si>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</si>
  <si>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</si>
  <si>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</si>
  <si>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</si>
  <si>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</si>
  <si>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</si>
  <si>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</si>
  <si>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</si>
  <si>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</si>
  <si>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</si>
  <si>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</si>
  <si>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</si>
  <si>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</si>
  <si>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</si>
  <si>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</si>
  <si>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</si>
  <si>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</si>
  <si>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</si>
  <si>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</si>
  <si>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</si>
  <si>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</si>
  <si>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</si>
  <si>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</si>
  <si>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</si>
  <si>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</si>
  <si>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</si>
  <si>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</si>
  <si>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</si>
  <si>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</si>
  <si>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</si>
  <si>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</si>
  <si>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</si>
  <si>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</si>
  <si>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</si>
  <si>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</si>
  <si>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</si>
  <si>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</si>
  <si>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</si>
  <si>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</si>
  <si>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</si>
  <si>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</si>
  <si>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</si>
  <si>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</si>
  <si>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</si>
  <si>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</si>
  <si>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</si>
  <si>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</si>
  <si>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</si>
  <si>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</si>
  <si>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</si>
  <si>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</si>
  <si>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</si>
  <si>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</si>
  <si>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</si>
  <si>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</si>
  <si>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</si>
  <si>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</si>
  <si>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</si>
  <si>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</si>
  <si>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</si>
  <si>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</si>
  <si>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</si>
  <si>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</si>
  <si>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</si>
  <si>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</si>
  <si>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</si>
  <si>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</si>
  <si>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</si>
  <si>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</si>
  <si>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</si>
  <si>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</si>
  <si>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</si>
  <si>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</si>
  <si>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</si>
  <si>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</si>
  <si>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</si>
  <si>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</si>
  <si>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</si>
  <si>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</si>
  <si>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</si>
  <si>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</si>
  <si>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</si>
  <si>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</si>
  <si>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</si>
  <si>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</si>
  <si>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</si>
  <si>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</si>
  <si>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</si>
  <si>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</si>
  <si>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</si>
  <si>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</si>
  <si>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</si>
  <si>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</si>
  <si>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</si>
  <si>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</si>
  <si>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</si>
  <si>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</si>
  <si>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</si>
  <si>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</si>
  <si>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</si>
  <si>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</si>
  <si>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</si>
  <si>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</si>
  <si>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</si>
  <si>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</si>
  <si>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</si>
  <si>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</si>
  <si>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</si>
  <si>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</si>
  <si>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</si>
  <si>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</si>
  <si>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</si>
  <si>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</si>
  <si>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</si>
  <si>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</si>
  <si>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</si>
  <si>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</si>
  <si>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</si>
  <si>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</si>
  <si>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</si>
  <si>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</si>
  <si>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</si>
  <si>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</si>
  <si>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</si>
  <si>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</si>
  <si>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</si>
  <si>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</si>
  <si>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</si>
  <si>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</si>
  <si>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</si>
  <si>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</si>
  <si>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</si>
  <si>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</si>
  <si>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</si>
  <si>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</si>
  <si>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</si>
  <si>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</si>
  <si>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</si>
  <si>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</si>
  <si>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</si>
  <si>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</si>
  <si>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</si>
  <si>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</si>
  <si>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</si>
  <si>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</si>
  <si>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</si>
  <si>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</si>
  <si>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</si>
  <si>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</si>
  <si>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</si>
  <si>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</si>
  <si>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</si>
  <si>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</si>
  <si>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</si>
  <si>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</si>
  <si>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</si>
  <si>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</si>
  <si>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</si>
  <si>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</si>
  <si>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</si>
  <si>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</si>
  <si>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</si>
  <si>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</si>
  <si>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</si>
  <si>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</si>
  <si>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</si>
  <si>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</si>
  <si>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</si>
  <si>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</si>
  <si>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</si>
  <si>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</si>
  <si>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</si>
  <si>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</si>
  <si>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</si>
  <si>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</si>
  <si>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</si>
  <si>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</si>
  <si>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</si>
  <si>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</si>
  <si>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</si>
  <si>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</si>
  <si>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</si>
  <si>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</si>
  <si>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</si>
  <si>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</si>
  <si>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</si>
  <si>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</si>
  <si>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</si>
  <si>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</si>
  <si>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</si>
  <si>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</si>
  <si>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</si>
  <si>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</si>
  <si>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</si>
  <si>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</si>
  <si>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</si>
  <si>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</si>
  <si>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</si>
  <si>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</si>
  <si>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</si>
  <si>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</si>
  <si>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</si>
  <si>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</si>
  <si>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</si>
  <si>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</si>
  <si>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</si>
  <si>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</si>
  <si>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</si>
  <si>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</si>
  <si>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</si>
  <si>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</si>
  <si>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</si>
  <si>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</si>
  <si>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</si>
  <si>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</si>
  <si>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</si>
  <si>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</si>
  <si>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</si>
  <si>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</si>
  <si>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</si>
  <si>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</si>
  <si>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</si>
  <si>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</si>
  <si>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</si>
  <si>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</si>
  <si>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</si>
  <si>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</si>
  <si>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</si>
  <si>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</si>
  <si>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</si>
  <si>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</si>
  <si>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</si>
  <si>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</si>
  <si>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</si>
  <si>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</si>
  <si>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</si>
  <si>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</si>
  <si>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</si>
  <si>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</si>
  <si>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</si>
  <si>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</si>
  <si>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</si>
  <si>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</si>
  <si>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</si>
  <si>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</si>
  <si>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</si>
  <si>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</si>
  <si>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</si>
  <si>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</si>
  <si>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</si>
  <si>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</si>
  <si>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</si>
  <si>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</si>
  <si>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</si>
  <si>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</si>
  <si>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</si>
  <si>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</si>
  <si>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</si>
  <si>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</si>
  <si>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</si>
  <si>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</si>
  <si>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</si>
  <si>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</si>
  <si>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</si>
  <si>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</si>
  <si>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</si>
  <si>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</si>
  <si>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</si>
  <si>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</si>
  <si>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</si>
  <si>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</si>
  <si>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</si>
  <si>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</si>
  <si>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</si>
  <si>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</si>
  <si>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</si>
  <si>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</si>
  <si>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</si>
  <si>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</si>
  <si>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</si>
  <si>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</si>
  <si>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</si>
  <si>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</si>
  <si>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</si>
  <si>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</si>
  <si>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</si>
  <si>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</si>
  <si>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</si>
  <si>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</si>
  <si>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</si>
  <si>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</si>
  <si>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</si>
  <si>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</si>
  <si>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</si>
  <si>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</si>
  <si>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</si>
  <si>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</si>
  <si>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</si>
  <si>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</si>
  <si>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</si>
  <si>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</si>
  <si>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</si>
  <si>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</si>
  <si>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</si>
  <si>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</si>
  <si>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</si>
  <si>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</si>
  <si>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</si>
  <si>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</si>
  <si>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</si>
  <si>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</si>
  <si>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</si>
  <si>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</si>
  <si>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</si>
  <si>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</si>
  <si>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</si>
  <si>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</si>
  <si>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</si>
  <si>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</si>
  <si>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</si>
  <si>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</si>
  <si>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</si>
  <si>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</si>
  <si>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</si>
  <si>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</si>
  <si>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</si>
  <si>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</si>
  <si>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</si>
  <si>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</si>
  <si>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</si>
  <si>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</si>
  <si>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</si>
  <si>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</si>
  <si>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</si>
  <si>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</si>
  <si>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</si>
  <si>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</si>
  <si>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</si>
  <si>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</si>
  <si>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</si>
  <si>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</si>
  <si>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</si>
  <si>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</si>
  <si>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</si>
  <si>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</si>
  <si>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</si>
  <si>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</si>
  <si>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</si>
  <si>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</si>
  <si>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</si>
  <si>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</si>
  <si>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</si>
  <si>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</si>
  <si>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</si>
  <si>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</si>
  <si>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</si>
  <si>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</si>
  <si>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</si>
  <si>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</si>
  <si>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</si>
  <si>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</si>
  <si>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</si>
  <si>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</si>
  <si>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</si>
  <si>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</si>
  <si>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</si>
  <si>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</si>
  <si>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</si>
  <si>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</si>
  <si>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</si>
  <si>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</si>
  <si>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</si>
  <si>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</si>
  <si>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</si>
  <si>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</si>
  <si>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</si>
  <si>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</si>
  <si>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</si>
  <si>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</si>
  <si>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</si>
  <si>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</si>
  <si>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</si>
  <si>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</si>
  <si>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</si>
  <si>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</si>
  <si>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</si>
  <si>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</si>
  <si>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</si>
  <si>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</si>
  <si>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</si>
  <si>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</si>
  <si>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</si>
  <si>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</si>
  <si>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</si>
  <si>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</si>
  <si>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</si>
  <si>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</si>
  <si>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</si>
  <si>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</si>
  <si>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</si>
  <si>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</si>
  <si>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</si>
  <si>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</si>
  <si>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</si>
  <si>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</si>
  <si>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</si>
  <si>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</si>
  <si>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</si>
  <si>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</si>
  <si>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</si>
  <si>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</si>
  <si>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</si>
  <si>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</si>
  <si>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</si>
  <si>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</si>
  <si>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</si>
  <si>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</si>
  <si>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</si>
  <si>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</si>
  <si>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</si>
  <si>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</si>
  <si>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</si>
  <si>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</si>
  <si>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</si>
  <si>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</si>
  <si>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</si>
  <si>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</si>
  <si>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</si>
  <si>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</si>
  <si>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</si>
  <si>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</si>
  <si>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</si>
  <si>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</si>
  <si>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</si>
  <si>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</si>
  <si>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</si>
  <si>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</si>
  <si>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</si>
  <si>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</si>
  <si>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</si>
  <si>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</si>
  <si>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</si>
  <si>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</si>
  <si>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</si>
  <si>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</si>
  <si>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</si>
  <si>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</si>
  <si>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</si>
  <si>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</si>
  <si>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</si>
  <si>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</si>
  <si>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</si>
  <si>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</si>
  <si>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</si>
  <si>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</si>
  <si>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</si>
  <si>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</si>
  <si>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</si>
  <si>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</si>
  <si>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</si>
  <si>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</si>
  <si>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</si>
  <si>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</si>
  <si>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</si>
  <si>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</si>
  <si>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</si>
  <si>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</si>
  <si>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</si>
  <si>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</si>
  <si>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</si>
  <si>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</si>
  <si>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</si>
  <si>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</si>
  <si>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</si>
  <si>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</si>
  <si>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</si>
  <si>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</si>
  <si>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</si>
  <si>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</si>
  <si>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</si>
  <si>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</si>
  <si>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</si>
  <si>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</si>
  <si>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</si>
  <si>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</si>
  <si>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</si>
  <si>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</si>
  <si>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</si>
  <si>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</si>
  <si>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</si>
  <si>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</si>
  <si>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</si>
  <si>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</si>
  <si>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</si>
  <si>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</si>
  <si>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</si>
  <si>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</si>
  <si>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</si>
  <si>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</si>
  <si>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</si>
  <si>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</si>
  <si>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</si>
  <si>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</si>
  <si>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</si>
  <si>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</si>
  <si>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</si>
  <si>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</si>
  <si>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</si>
  <si>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</si>
  <si>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</si>
  <si>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</si>
  <si>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</si>
  <si>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</si>
  <si>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</si>
  <si>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</si>
  <si>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</si>
  <si>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</si>
  <si>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</si>
  <si>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</si>
  <si>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</si>
  <si>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</si>
  <si>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</si>
  <si>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</si>
  <si>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</si>
  <si>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</si>
  <si>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</si>
  <si>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</si>
  <si>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</si>
  <si>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</si>
  <si>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</si>
  <si>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</si>
  <si>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</si>
  <si>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</si>
  <si>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</si>
  <si>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</si>
  <si>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</si>
  <si>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</si>
  <si>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</si>
  <si>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</si>
  <si>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</si>
  <si>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</si>
  <si>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</si>
  <si>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</si>
  <si>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</si>
  <si>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</si>
  <si>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</si>
  <si>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</si>
  <si>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</si>
  <si>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</si>
  <si>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</si>
  <si>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</si>
  <si>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</si>
  <si>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</si>
  <si>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</si>
  <si>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</si>
  <si>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</si>
  <si>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</si>
  <si>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</si>
  <si>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</si>
  <si>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</si>
  <si>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</si>
  <si>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</si>
  <si>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</si>
  <si>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</si>
  <si>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</si>
  <si>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</si>
  <si>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</si>
  <si>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</si>
  <si>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</si>
  <si>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</si>
  <si>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</si>
  <si>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</si>
  <si>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</si>
  <si>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</si>
  <si>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</si>
  <si>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</si>
  <si>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</si>
  <si>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</si>
  <si>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</si>
  <si>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</si>
  <si>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</si>
  <si>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</si>
  <si>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</si>
  <si>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</si>
  <si>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</si>
  <si>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</si>
  <si>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</si>
  <si>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</si>
  <si>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</si>
  <si>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</si>
  <si>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</si>
  <si>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</si>
  <si>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</si>
  <si>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</si>
  <si>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</si>
  <si>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</si>
  <si>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</si>
  <si>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</si>
  <si>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</si>
  <si>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</si>
  <si>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</si>
  <si>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</si>
  <si>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</si>
  <si>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</si>
  <si>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</si>
  <si>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</si>
  <si>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</si>
  <si>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</si>
  <si>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</si>
  <si>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</si>
  <si>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</si>
  <si>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</si>
  <si>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</si>
  <si>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</si>
  <si>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</si>
  <si>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</si>
  <si>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</si>
  <si>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</si>
  <si>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</si>
  <si>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</si>
  <si>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</si>
  <si>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</si>
  <si>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</si>
  <si>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</si>
  <si>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</si>
  <si>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</si>
  <si>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</si>
  <si>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</si>
  <si>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</si>
  <si>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</si>
  <si>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</si>
  <si>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</si>
  <si>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</si>
  <si>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</si>
  <si>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</si>
  <si>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</si>
  <si>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</si>
  <si>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</si>
  <si>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</si>
  <si>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</si>
  <si>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</si>
  <si>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</si>
  <si>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</si>
  <si>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</si>
  <si>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</si>
  <si>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</si>
  <si>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</si>
  <si>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</si>
  <si>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</si>
  <si>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</si>
  <si>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</si>
  <si>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</si>
  <si>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</si>
  <si>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</si>
  <si>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</si>
  <si>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</si>
  <si>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</si>
  <si>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</si>
  <si>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</si>
  <si>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</si>
  <si>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</si>
  <si>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</si>
  <si>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</si>
  <si>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</si>
  <si>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</si>
  <si>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</si>
  <si>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</si>
  <si>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</si>
  <si>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</si>
  <si>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</si>
  <si>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</si>
  <si>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</si>
  <si>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</si>
  <si>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</si>
  <si>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</si>
  <si>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</si>
  <si>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</si>
  <si>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</si>
  <si>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</si>
  <si>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</si>
  <si>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</si>
  <si>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</si>
  <si>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</si>
  <si>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</si>
  <si>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</si>
  <si>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</si>
  <si>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</si>
  <si>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</si>
  <si>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</si>
  <si>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</si>
  <si>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</si>
  <si>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</si>
  <si>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</si>
  <si>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</si>
  <si>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</si>
  <si>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</si>
  <si>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</si>
  <si>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</si>
  <si>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</si>
  <si>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</si>
  <si>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</si>
  <si>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</si>
  <si>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</si>
  <si>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</si>
  <si>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</si>
  <si>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</si>
  <si>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</si>
  <si>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</si>
  <si>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</si>
  <si>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</si>
  <si>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</si>
  <si>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</si>
  <si>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</si>
  <si>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</si>
  <si>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</si>
  <si>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</si>
  <si>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</si>
  <si>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</si>
  <si>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</si>
  <si>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</si>
  <si>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</si>
  <si>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</si>
  <si>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</si>
  <si>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</si>
  <si>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</si>
  <si>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</si>
  <si>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</si>
  <si>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</si>
  <si>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</si>
  <si>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</si>
  <si>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</si>
  <si>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</si>
  <si>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</si>
  <si>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</si>
  <si>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</si>
  <si>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</si>
  <si>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</si>
  <si>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</si>
  <si>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</si>
  <si>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</si>
  <si>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</si>
  <si>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</si>
  <si>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</si>
  <si>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</si>
  <si>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</si>
  <si>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</si>
  <si>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</si>
  <si>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</si>
  <si>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</si>
  <si>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</si>
  <si>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</si>
  <si>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</si>
  <si>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</si>
  <si>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</si>
  <si>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</si>
  <si>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</si>
  <si>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</si>
  <si>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</si>
  <si>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</si>
  <si>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</si>
  <si>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</si>
  <si>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</si>
  <si>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</si>
  <si>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</si>
  <si>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</si>
  <si>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</si>
  <si>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</si>
  <si>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</si>
  <si>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</si>
  <si>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</si>
  <si>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</si>
  <si>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</si>
  <si>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</si>
  <si>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</si>
  <si>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</si>
  <si>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</si>
  <si>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</si>
  <si>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</si>
  <si>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</si>
  <si>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</si>
  <si>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</si>
  <si>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</si>
  <si>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</si>
  <si>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</si>
  <si>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</si>
  <si>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</si>
  <si>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</si>
  <si>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</si>
  <si>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</si>
  <si>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</si>
  <si>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</si>
  <si>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</si>
  <si>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</si>
  <si>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</si>
  <si>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</si>
  <si>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</si>
  <si>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</si>
  <si>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</si>
  <si>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</si>
  <si>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</si>
  <si>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</si>
  <si>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</si>
  <si>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</si>
  <si>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</si>
  <si>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</si>
  <si>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</si>
  <si>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</si>
  <si>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</si>
  <si>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</si>
  <si>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</si>
  <si>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</si>
  <si>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</si>
  <si>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</si>
  <si>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</si>
  <si>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</si>
  <si>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</si>
  <si>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</si>
  <si>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</si>
  <si>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</si>
  <si>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</si>
  <si>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</si>
  <si>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</si>
  <si>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</si>
  <si>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</si>
  <si>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</si>
  <si>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</si>
  <si>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</si>
  <si>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</si>
  <si>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</si>
  <si>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</si>
  <si>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</si>
  <si>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</si>
  <si>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</si>
  <si>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</si>
  <si>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</si>
  <si>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</si>
  <si>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</si>
  <si>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</si>
  <si>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</si>
  <si>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</si>
  <si>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</si>
  <si>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</si>
  <si>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</si>
  <si>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</si>
  <si>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</si>
  <si>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</si>
  <si>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</si>
  <si>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</si>
  <si>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</si>
  <si>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</si>
  <si>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</si>
  <si>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</si>
  <si>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</si>
  <si>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</si>
  <si>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</si>
  <si>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</si>
  <si>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</si>
  <si>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</si>
  <si>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</si>
  <si>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</si>
  <si>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</si>
  <si>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</si>
  <si>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</si>
  <si>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</si>
  <si>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</si>
  <si>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</si>
  <si>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</si>
  <si>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</si>
  <si>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</si>
  <si>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</si>
  <si>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</si>
  <si>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</si>
  <si>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</si>
  <si>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</si>
  <si>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</si>
  <si>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</si>
  <si>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</si>
  <si>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</si>
  <si>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</si>
  <si>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</si>
  <si>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</si>
  <si>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</si>
  <si>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</si>
  <si>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</si>
  <si>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</si>
  <si>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</si>
  <si>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</si>
  <si>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</si>
  <si>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</si>
  <si>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</si>
  <si>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</si>
  <si>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</si>
  <si>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</si>
  <si>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</si>
  <si>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</si>
  <si>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</si>
  <si>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</si>
  <si>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</si>
  <si>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</si>
  <si>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</si>
  <si>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</si>
  <si>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</si>
  <si>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</si>
  <si>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</si>
  <si>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</si>
  <si>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</si>
  <si>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</si>
  <si>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</si>
  <si>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</si>
  <si>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</si>
  <si>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</si>
  <si>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</si>
  <si>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</si>
  <si>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</si>
  <si>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</si>
  <si>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</si>
  <si>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</si>
  <si>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</si>
  <si>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</si>
  <si>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</si>
  <si>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</si>
  <si>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</si>
  <si>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</si>
  <si>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</si>
  <si>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</si>
  <si>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</si>
  <si>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</si>
  <si>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</si>
  <si>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</si>
  <si>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</si>
  <si>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</si>
  <si>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</si>
  <si>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</si>
  <si>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</si>
  <si>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</si>
  <si>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</si>
  <si>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</si>
  <si>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</si>
  <si>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</si>
  <si>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</si>
  <si>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</si>
  <si>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</si>
  <si>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</si>
  <si>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</si>
  <si>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</si>
  <si>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</si>
  <si>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</si>
  <si>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</si>
  <si>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</si>
  <si>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</si>
  <si>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</si>
  <si>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</si>
  <si>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</si>
  <si>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</si>
  <si>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</si>
  <si>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</si>
  <si>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</si>
  <si>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</si>
  <si>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</si>
  <si>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</si>
  <si>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</si>
  <si>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</si>
  <si>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</si>
  <si>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</si>
  <si>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</si>
  <si>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</si>
  <si>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</si>
  <si>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</si>
  <si>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</si>
  <si>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</si>
  <si>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</si>
  <si>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</si>
  <si>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</si>
  <si>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</si>
  <si>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</si>
  <si>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</si>
  <si>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</si>
  <si>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</si>
  <si>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</si>
  <si>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</si>
  <si>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</si>
  <si>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</si>
  <si>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</si>
  <si>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</si>
  <si>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</si>
  <si>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</si>
  <si>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</si>
  <si>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</si>
  <si>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</si>
  <si>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</si>
  <si>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</si>
  <si>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</si>
  <si>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</si>
  <si>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</si>
  <si>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</si>
  <si>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</si>
  <si>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</si>
  <si>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</si>
  <si>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</si>
  <si>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</si>
  <si>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</si>
  <si>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</si>
  <si>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</si>
  <si>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</si>
  <si>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</si>
  <si>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</si>
  <si>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</si>
  <si>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</si>
  <si>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</si>
  <si>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</si>
  <si>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</si>
  <si>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</si>
  <si>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</si>
  <si>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</si>
  <si>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</si>
  <si>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</si>
  <si>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</si>
  <si>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</si>
  <si>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</si>
  <si>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</si>
  <si>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</si>
  <si>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</si>
  <si>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</si>
  <si>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</si>
  <si>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</si>
  <si>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</si>
  <si>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</si>
  <si>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</si>
  <si>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</si>
  <si>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</si>
  <si>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</si>
  <si>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</si>
  <si>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</si>
  <si>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</si>
  <si>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</si>
  <si>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</si>
  <si>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</si>
  <si>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</si>
  <si>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</si>
  <si>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</si>
  <si>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</si>
  <si>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</si>
  <si>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</si>
  <si>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</si>
  <si>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</si>
  <si>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</si>
  <si>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</si>
  <si>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</si>
  <si>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</si>
  <si>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</si>
  <si>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</si>
  <si>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</si>
  <si>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</si>
  <si>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</si>
  <si>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</si>
  <si>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</si>
  <si>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</si>
  <si>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</si>
  <si>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</si>
  <si>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</si>
  <si>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</si>
  <si>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</si>
  <si>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</si>
  <si>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</si>
  <si>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</si>
  <si>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</si>
  <si>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</si>
  <si>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</si>
  <si>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</si>
  <si>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</si>
  <si>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</si>
  <si>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</si>
  <si>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</si>
  <si>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</si>
  <si>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</si>
  <si>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</si>
  <si>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</si>
  <si>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</si>
  <si>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</si>
  <si>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</si>
  <si>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</si>
  <si>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</si>
  <si>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</si>
  <si>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</si>
  <si>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</si>
  <si>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</si>
  <si>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</si>
  <si>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</si>
  <si>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</si>
  <si>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</si>
  <si>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</si>
  <si>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</si>
  <si>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</si>
  <si>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</si>
  <si>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</si>
  <si>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</si>
  <si>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</si>
  <si>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</si>
  <si>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</si>
  <si>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</si>
  <si>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</si>
  <si>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</si>
  <si>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</si>
  <si>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</si>
  <si>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</si>
  <si>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</si>
  <si>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</si>
  <si>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</si>
  <si>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</si>
  <si>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</si>
  <si>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</si>
  <si>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</si>
  <si>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</si>
  <si>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</si>
  <si>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</si>
  <si>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</si>
  <si>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</si>
  <si>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</si>
  <si>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</si>
  <si>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</si>
  <si>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</si>
  <si>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</si>
  <si>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</si>
  <si>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</si>
  <si>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</si>
  <si>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</si>
  <si>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</si>
  <si>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</si>
  <si>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</si>
  <si>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</si>
  <si>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</si>
  <si>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</si>
  <si>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</si>
  <si>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</si>
  <si>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</si>
  <si>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</si>
  <si>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</si>
  <si>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</si>
  <si>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</si>
  <si>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</si>
  <si>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</si>
  <si>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</si>
  <si>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</si>
  <si>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</si>
  <si>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</si>
  <si>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</si>
  <si>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</si>
  <si>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</si>
  <si>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</si>
  <si>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</si>
  <si>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</si>
  <si>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</si>
  <si>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</si>
  <si>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</si>
  <si>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</si>
  <si>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</si>
  <si>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</si>
  <si>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</si>
  <si>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</si>
  <si>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</si>
  <si>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</si>
  <si>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</si>
  <si>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</si>
  <si>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</si>
  <si>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</si>
  <si>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</si>
  <si>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</si>
  <si>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</si>
  <si>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</si>
  <si>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</si>
  <si>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</si>
  <si>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</si>
  <si>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</si>
  <si>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</si>
  <si>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</si>
  <si>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</si>
  <si>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</si>
  <si>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</si>
  <si>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</si>
  <si>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</si>
  <si>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</si>
  <si>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</si>
  <si>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</si>
  <si>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</si>
  <si>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</si>
  <si>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</si>
  <si>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</si>
  <si>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</si>
  <si>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</si>
  <si>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</si>
  <si>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</si>
  <si>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</si>
  <si>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</si>
  <si>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</si>
  <si>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</si>
  <si>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</si>
  <si>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</si>
  <si>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</si>
  <si>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</si>
  <si>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</si>
  <si>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</si>
  <si>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</si>
  <si>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</si>
  <si>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</si>
  <si>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</si>
  <si>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</si>
  <si>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</si>
  <si>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</si>
  <si>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</si>
  <si>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</si>
  <si>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</si>
  <si>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</si>
  <si>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</si>
  <si>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</si>
  <si>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</si>
  <si>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</si>
  <si>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</si>
  <si>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</si>
  <si>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</si>
  <si>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</si>
  <si>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</si>
  <si>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</si>
  <si>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</si>
  <si>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</si>
  <si>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</si>
  <si>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</si>
  <si>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</si>
  <si>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</si>
  <si>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</si>
  <si>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</si>
  <si>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</si>
  <si>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</si>
  <si>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</si>
  <si>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</si>
  <si>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</si>
  <si>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</si>
  <si>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</si>
  <si>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</si>
  <si>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</si>
  <si>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</si>
  <si>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</si>
  <si>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</si>
  <si>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</si>
  <si>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</si>
  <si>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</si>
  <si>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</si>
  <si>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</si>
  <si>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</si>
  <si>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</si>
  <si>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</si>
  <si>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</si>
  <si>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</si>
  <si>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</si>
  <si>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</si>
  <si>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</si>
  <si>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</si>
  <si>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</si>
  <si>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</si>
  <si>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</si>
  <si>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</si>
  <si>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</si>
  <si>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</si>
  <si>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</si>
  <si>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</si>
  <si>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</si>
  <si>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</si>
  <si>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</si>
  <si>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</si>
  <si>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</si>
  <si>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</si>
  <si>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</si>
  <si>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</si>
  <si>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</si>
  <si>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</si>
  <si>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</si>
  <si>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</si>
  <si>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</si>
  <si>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</si>
  <si>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</si>
  <si>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</si>
  <si>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</si>
  <si>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</si>
  <si>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</si>
  <si>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</si>
  <si>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</si>
  <si>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</si>
  <si>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</si>
  <si>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</si>
  <si>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</si>
  <si>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</si>
  <si>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</si>
  <si>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</si>
  <si>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</si>
  <si>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</si>
  <si>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</si>
  <si>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</si>
  <si>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</si>
  <si>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</si>
  <si>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</si>
  <si>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</si>
  <si>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</si>
  <si>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</si>
  <si>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</si>
  <si>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</si>
  <si>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</si>
  <si>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</si>
  <si>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</si>
  <si>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</si>
  <si>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</si>
  <si>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</si>
  <si>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</si>
  <si>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</si>
  <si>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</si>
  <si>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</si>
  <si>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</si>
  <si>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</si>
  <si>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</si>
  <si>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</si>
  <si>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</si>
  <si>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</si>
  <si>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</si>
  <si>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</si>
  <si>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</si>
  <si>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</si>
  <si>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</si>
  <si>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</si>
  <si>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</si>
  <si>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</si>
  <si>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</si>
  <si>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</si>
  <si>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</si>
  <si>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</si>
  <si>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</si>
  <si>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</si>
  <si>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</si>
  <si>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</si>
  <si>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</si>
  <si>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</si>
  <si>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</si>
  <si>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</si>
  <si>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</si>
  <si>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</si>
  <si>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</si>
  <si>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</si>
  <si>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</si>
  <si>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</si>
  <si>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</si>
  <si>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</si>
  <si>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</si>
  <si>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</si>
  <si>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</si>
  <si>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</si>
  <si>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</si>
  <si>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</si>
  <si>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</si>
  <si>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</si>
  <si>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</si>
  <si>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</si>
  <si>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</si>
  <si>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</si>
  <si>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</si>
  <si>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</si>
  <si>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</si>
  <si>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</si>
  <si>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</si>
  <si>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</si>
  <si>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</si>
  <si>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</si>
  <si>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</si>
  <si>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</si>
  <si>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</si>
  <si>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</si>
  <si>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</si>
  <si>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</si>
  <si>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</si>
  <si>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</si>
  <si>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</si>
  <si>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</si>
  <si>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</si>
  <si>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</si>
  <si>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</si>
  <si>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</si>
  <si>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</si>
  <si>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</si>
  <si>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</si>
  <si>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</si>
  <si>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</si>
  <si>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</si>
  <si>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</si>
  <si>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</si>
  <si>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</si>
  <si>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</si>
  <si>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</si>
  <si>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</si>
  <si>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</si>
  <si>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</si>
  <si>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</si>
  <si>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</si>
  <si>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</si>
  <si>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</si>
  <si>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</si>
  <si>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</si>
  <si>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</si>
  <si>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</si>
  <si>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</si>
  <si>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</si>
  <si>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</si>
  <si>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</si>
  <si>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</si>
  <si>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</si>
  <si>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</si>
  <si>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</si>
  <si>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</si>
  <si>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</si>
  <si>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</si>
  <si>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</si>
  <si>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</si>
  <si>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</si>
  <si>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</si>
  <si>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</si>
  <si>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</si>
  <si>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</si>
  <si>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</si>
  <si>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</si>
  <si>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</si>
  <si>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</si>
  <si>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</si>
  <si>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</si>
  <si>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</si>
  <si>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</si>
  <si>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</si>
  <si>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</si>
  <si>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</si>
  <si>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</si>
  <si>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</si>
  <si>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</si>
  <si>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</si>
  <si>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</si>
  <si>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</si>
  <si>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</si>
  <si>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</si>
  <si>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</si>
  <si>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</si>
  <si>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</si>
  <si>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</si>
  <si>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</si>
  <si>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</si>
  <si>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</si>
  <si>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</si>
  <si>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</si>
  <si>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</si>
  <si>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</si>
  <si>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</si>
  <si>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</si>
  <si>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</si>
  <si>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</si>
  <si>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</si>
  <si>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</si>
  <si>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</si>
  <si>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</si>
  <si>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</si>
  <si>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</si>
  <si>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</si>
  <si>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</si>
  <si>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</si>
  <si>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</si>
  <si>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</si>
  <si>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</si>
  <si>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</si>
  <si>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</si>
  <si>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</si>
  <si>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</si>
  <si>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</si>
  <si>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</si>
  <si>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</si>
  <si>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</si>
  <si>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</si>
  <si>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</si>
  <si>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</si>
  <si>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</si>
  <si>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</si>
  <si>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</si>
  <si>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</si>
  <si>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</si>
  <si>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</si>
  <si>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</si>
  <si>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</si>
  <si>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</si>
  <si>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</si>
  <si>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</si>
  <si>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</si>
  <si>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</si>
  <si>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</si>
  <si>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</si>
  <si>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</si>
  <si>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</si>
  <si>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</si>
  <si>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</si>
  <si>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</si>
  <si>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</si>
  <si>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</si>
  <si>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</si>
  <si>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</si>
  <si>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</si>
  <si>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</si>
  <si>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</si>
  <si>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</si>
  <si>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</si>
  <si>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</si>
  <si>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</si>
  <si>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</si>
  <si>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</si>
  <si>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</si>
  <si>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</si>
  <si>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</si>
  <si>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</si>
  <si>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</si>
  <si>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</si>
  <si>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</si>
  <si>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</si>
  <si>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</si>
  <si>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</si>
  <si>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</si>
  <si>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</si>
  <si>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</si>
  <si>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</si>
  <si>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</si>
  <si>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</si>
  <si>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</si>
  <si>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</si>
  <si>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</si>
  <si>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</si>
  <si>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</si>
  <si>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</si>
  <si>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</si>
  <si>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</si>
  <si>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</si>
  <si>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</si>
  <si>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</si>
  <si>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</si>
  <si>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</si>
  <si>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</si>
  <si>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</si>
  <si>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</si>
  <si>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</si>
  <si>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</si>
  <si>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</si>
  <si>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</si>
  <si>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</si>
  <si>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</si>
  <si>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</si>
  <si>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</si>
  <si>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</si>
  <si>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</si>
  <si>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</si>
  <si>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</si>
  <si>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</si>
  <si>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</si>
  <si>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</si>
  <si>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</si>
  <si>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</si>
  <si>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</si>
  <si>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</si>
  <si>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</si>
  <si>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</si>
  <si>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</si>
  <si>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</si>
  <si>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</si>
  <si>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</si>
  <si>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</si>
  <si>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</si>
  <si>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</si>
  <si>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</si>
  <si>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</si>
  <si>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</si>
  <si>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</si>
  <si>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</si>
  <si>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</si>
  <si>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</si>
  <si>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</si>
  <si>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</si>
  <si>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</si>
  <si>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</si>
  <si>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</si>
  <si>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</si>
  <si>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</si>
  <si>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</si>
  <si>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</si>
  <si>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</si>
  <si>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</si>
  <si>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</si>
  <si>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</si>
  <si>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</si>
  <si>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</si>
  <si>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</si>
  <si>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</si>
  <si>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</si>
  <si>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</si>
  <si>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</si>
  <si>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</si>
  <si>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</si>
  <si>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</si>
  <si>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</si>
  <si>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</si>
  <si>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</si>
  <si>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</si>
  <si>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</si>
  <si>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</si>
  <si>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</si>
  <si>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</si>
  <si>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</si>
  <si>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</si>
  <si>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</si>
  <si>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</si>
  <si>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</si>
  <si>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</si>
  <si>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</si>
  <si>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</si>
  <si>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</si>
  <si>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</si>
  <si>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</si>
  <si>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</si>
  <si>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</si>
  <si>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</si>
  <si>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</si>
  <si>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</si>
  <si>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</si>
  <si>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</si>
  <si>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</si>
  <si>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</si>
  <si>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</si>
  <si>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</si>
  <si>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</si>
  <si>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</si>
  <si>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</si>
  <si>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</si>
  <si>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</si>
  <si>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</si>
  <si>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</si>
  <si>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</si>
  <si>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</si>
  <si>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</si>
  <si>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</si>
  <si>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</si>
  <si>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</si>
  <si>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</si>
  <si>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</si>
  <si>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</si>
  <si>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</si>
  <si>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</si>
  <si>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</si>
  <si>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</si>
  <si>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</si>
  <si>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</si>
  <si>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</si>
  <si>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</si>
  <si>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</si>
  <si>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</si>
  <si>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</si>
  <si>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</si>
  <si>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</si>
  <si>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</si>
  <si>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</si>
  <si>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</si>
  <si>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</si>
  <si>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</si>
  <si>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</si>
  <si>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</si>
  <si>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</si>
  <si>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</si>
  <si>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</si>
  <si>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</si>
  <si>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</si>
  <si>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</si>
  <si>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</si>
  <si>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</si>
  <si>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</si>
  <si>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</si>
  <si>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</si>
  <si>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</si>
  <si>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</si>
  <si>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</si>
  <si>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</si>
  <si>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</si>
  <si>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</si>
  <si>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</si>
  <si>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</si>
  <si>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</si>
  <si>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</si>
  <si>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</si>
  <si>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</si>
  <si>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</si>
  <si>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</si>
  <si>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</si>
  <si>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</si>
  <si>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</si>
  <si>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</si>
  <si>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</si>
  <si>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</si>
  <si>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</si>
  <si>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</si>
  <si>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</si>
  <si>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</si>
  <si>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</si>
  <si>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</si>
  <si>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</si>
  <si>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</si>
  <si>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</si>
  <si>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</si>
  <si>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</si>
  <si>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</si>
  <si>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</si>
  <si>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</si>
  <si>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</si>
  <si>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</si>
  <si>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</si>
  <si>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</si>
  <si>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</si>
  <si>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</si>
  <si>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</si>
  <si>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</si>
  <si>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</si>
  <si>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</si>
  <si>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</si>
  <si>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</si>
  <si>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</si>
  <si>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</si>
  <si>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</si>
  <si>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</si>
  <si>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</si>
  <si>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</si>
  <si>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</si>
  <si>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</si>
  <si>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</si>
  <si>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</si>
  <si>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</si>
  <si>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</si>
  <si>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</si>
  <si>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</si>
  <si>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</si>
  <si>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</si>
  <si>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</si>
  <si>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</si>
  <si>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</si>
  <si>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</si>
  <si>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</si>
  <si>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</si>
  <si>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</si>
  <si>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</si>
  <si>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</si>
  <si>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</si>
  <si>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</si>
  <si>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</si>
  <si>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</si>
  <si>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</si>
  <si>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</si>
  <si>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</si>
  <si>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</si>
  <si>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</si>
  <si>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</si>
  <si>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</si>
  <si>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</si>
  <si>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</si>
  <si>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</si>
  <si>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</si>
  <si>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</si>
  <si>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</si>
  <si>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</si>
  <si>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</si>
  <si>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</si>
  <si>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</si>
  <si>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</si>
  <si>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</si>
  <si>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</si>
  <si>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</si>
  <si>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</si>
  <si>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</si>
  <si>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</si>
  <si>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</si>
  <si>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</si>
  <si>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</si>
  <si>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</si>
  <si>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</si>
  <si>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</si>
  <si>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</si>
  <si>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</si>
  <si>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</si>
  <si>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</si>
  <si>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</si>
  <si>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</si>
  <si>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</si>
  <si>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</si>
  <si>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</si>
  <si>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</si>
  <si>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</si>
  <si>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</si>
  <si>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</si>
  <si>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</si>
  <si>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</si>
  <si>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</si>
  <si>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</si>
  <si>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</si>
  <si>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</si>
  <si>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</si>
  <si>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</si>
  <si>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</si>
  <si>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</si>
  <si>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</si>
  <si>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</si>
  <si>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</si>
  <si>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</si>
  <si>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</si>
  <si>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</si>
  <si>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</si>
  <si>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</si>
  <si>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</si>
  <si>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</si>
  <si>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</si>
  <si>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</si>
  <si>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</si>
  <si>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</si>
  <si>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</si>
  <si>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</si>
  <si>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</si>
  <si>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</si>
  <si>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</si>
  <si>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</si>
  <si>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</si>
  <si>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</si>
  <si>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</si>
  <si>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</si>
  <si>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</si>
  <si>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</si>
  <si>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</si>
  <si>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</si>
  <si>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</si>
  <si>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</si>
  <si>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</si>
  <si>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</si>
  <si>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</si>
  <si>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</si>
  <si>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</si>
  <si>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</si>
  <si>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</si>
  <si>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</si>
  <si>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</si>
  <si>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</si>
  <si>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</si>
  <si>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</si>
  <si>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</si>
  <si>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</si>
  <si>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</si>
  <si>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</si>
  <si>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</si>
  <si>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</si>
  <si>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</si>
  <si>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</si>
  <si>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</si>
  <si>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</si>
  <si>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</si>
  <si>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</si>
  <si>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</si>
  <si>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</si>
  <si>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</si>
  <si>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</si>
  <si>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</si>
  <si>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</si>
  <si>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</si>
  <si>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</si>
  <si>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</si>
  <si>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</si>
  <si>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</si>
  <si>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</si>
  <si>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</si>
  <si>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</si>
  <si>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</si>
  <si>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</si>
  <si>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</si>
  <si>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</si>
  <si>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</si>
  <si>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</si>
  <si>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</si>
  <si>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</si>
  <si>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</si>
  <si>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</si>
  <si>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</si>
  <si>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</si>
  <si>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</si>
  <si>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</si>
  <si>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</si>
  <si>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</si>
  <si>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</si>
  <si>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</si>
  <si>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</si>
  <si>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</si>
  <si>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</si>
  <si>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</si>
  <si>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</si>
  <si>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</si>
  <si>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</si>
  <si>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</si>
  <si>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</si>
  <si>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</si>
  <si>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</si>
  <si>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</si>
  <si>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</si>
  <si>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</si>
  <si>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</si>
  <si>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</si>
  <si>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</si>
  <si>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</si>
  <si>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</si>
  <si>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</si>
  <si>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</si>
  <si>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</si>
  <si>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</si>
  <si>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</si>
  <si>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</si>
  <si>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</si>
  <si>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</si>
  <si>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</si>
  <si>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</si>
  <si>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</si>
  <si>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</si>
  <si>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</si>
  <si>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</si>
  <si>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</si>
  <si>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</si>
  <si>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</si>
  <si>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</si>
  <si>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</si>
  <si>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</si>
  <si>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</si>
  <si>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</si>
  <si>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</si>
  <si>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</si>
  <si>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</si>
  <si>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</si>
  <si>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</si>
  <si>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</si>
  <si>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</si>
  <si>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</si>
  <si>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</si>
  <si>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</si>
  <si>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</si>
  <si>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</si>
  <si>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</si>
  <si>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</si>
  <si>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</si>
  <si>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</si>
  <si>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</si>
  <si>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</si>
  <si>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</si>
  <si>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</si>
  <si>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</si>
  <si>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</si>
  <si>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</si>
  <si>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</si>
  <si>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</si>
  <si>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</si>
  <si>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</si>
  <si>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</si>
  <si>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</si>
  <si>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</si>
  <si>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</si>
  <si>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</si>
  <si>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</si>
  <si>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</si>
  <si>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</si>
  <si>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</si>
  <si>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</si>
  <si>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</si>
  <si>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</si>
  <si>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</si>
  <si>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</si>
  <si>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</si>
  <si>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</si>
  <si>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</si>
  <si>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</si>
  <si>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</si>
  <si>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</si>
  <si>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</si>
  <si>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</si>
  <si>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</si>
  <si>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</si>
  <si>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</si>
  <si>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</si>
  <si>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</si>
  <si>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</si>
  <si>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</si>
  <si>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</si>
  <si>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</si>
  <si>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</si>
  <si>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</si>
  <si>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</si>
  <si>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</si>
  <si>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</si>
  <si>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</si>
  <si>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</si>
  <si>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</si>
  <si>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</si>
  <si>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</si>
  <si>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</si>
  <si>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</si>
  <si>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</si>
  <si>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</si>
  <si>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</si>
  <si>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</si>
  <si>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</si>
  <si>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</si>
  <si>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</si>
  <si>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</si>
  <si>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</si>
  <si>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</si>
  <si>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</si>
  <si>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</si>
  <si>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</si>
  <si>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</si>
  <si>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</si>
  <si>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</si>
  <si>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</si>
  <si>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</si>
  <si>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</si>
  <si>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</si>
  <si>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</si>
  <si>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</si>
  <si>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</si>
  <si>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</si>
  <si>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</si>
  <si>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</si>
  <si>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</si>
  <si>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</si>
  <si>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</si>
  <si>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</si>
  <si>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</si>
  <si>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</si>
  <si>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</si>
  <si>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</si>
  <si>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</si>
  <si>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</si>
  <si>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</si>
  <si>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</si>
  <si>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</si>
  <si>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</si>
  <si>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</si>
  <si>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</si>
  <si>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</si>
  <si>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</si>
  <si>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</si>
  <si>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</si>
  <si>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</si>
  <si>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</si>
  <si>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</si>
  <si>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</si>
  <si>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</si>
  <si>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</si>
  <si>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</si>
  <si>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</si>
  <si>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</si>
  <si>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</si>
  <si>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</si>
  <si>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</si>
  <si>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</si>
  <si>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</si>
  <si>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</si>
  <si>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</si>
  <si>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</si>
  <si>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</si>
  <si>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</si>
  <si>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</si>
  <si>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</si>
  <si>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</si>
  <si>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</si>
  <si>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</si>
  <si>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</si>
  <si>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</si>
  <si>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</si>
  <si>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</si>
  <si>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</si>
  <si>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</si>
  <si>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</si>
  <si>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</si>
  <si>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</si>
  <si>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</si>
  <si>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</si>
  <si>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</si>
  <si>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</si>
  <si>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</si>
  <si>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</si>
  <si>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</si>
  <si>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</si>
  <si>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</si>
  <si>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</si>
  <si>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</si>
  <si>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</si>
  <si>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</si>
  <si>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</si>
  <si>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</si>
  <si>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</si>
  <si>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</si>
  <si>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</si>
  <si>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</si>
  <si>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</si>
  <si>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</si>
  <si>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</si>
  <si>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</si>
  <si>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</si>
  <si>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</si>
  <si>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</si>
  <si>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</si>
  <si>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</si>
  <si>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</si>
  <si>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</si>
  <si>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</si>
  <si>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</si>
  <si>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</si>
  <si>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</si>
  <si>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</si>
  <si>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</si>
  <si>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</si>
  <si>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</si>
  <si>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</si>
  <si>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</si>
  <si>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</si>
  <si>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</si>
  <si>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</si>
  <si>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</si>
  <si>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</si>
  <si>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</si>
  <si>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</si>
  <si>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</si>
  <si>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</si>
  <si>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</si>
  <si>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</si>
  <si>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</si>
  <si>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</si>
  <si>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</si>
  <si>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</si>
  <si>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</si>
  <si>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</si>
  <si>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</si>
  <si>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</si>
  <si>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</si>
  <si>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</si>
  <si>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</si>
  <si>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</si>
  <si>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</si>
  <si>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</si>
  <si>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</si>
  <si>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</si>
  <si>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</si>
  <si>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</si>
  <si>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</si>
  <si>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</si>
  <si>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</si>
  <si>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</si>
  <si>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</si>
  <si>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</si>
  <si>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</si>
  <si>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</si>
  <si>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</si>
  <si>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</si>
  <si>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</si>
  <si>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</si>
  <si>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</si>
  <si>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</si>
  <si>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</si>
  <si>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</si>
  <si>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</si>
  <si>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</si>
  <si>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</si>
  <si>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</si>
  <si>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</si>
  <si>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</si>
  <si>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</si>
  <si>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</si>
  <si>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</si>
  <si>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</si>
  <si>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</si>
  <si>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</si>
  <si>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</si>
  <si>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</si>
  <si>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</si>
  <si>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</si>
  <si>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</si>
  <si>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</si>
  <si>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</si>
  <si>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</si>
  <si>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</si>
  <si>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</si>
  <si>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</si>
  <si>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</si>
  <si>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</si>
  <si>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</si>
  <si>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</si>
  <si>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</si>
  <si>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</si>
  <si>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</si>
  <si>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</si>
  <si>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</si>
  <si>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</si>
  <si>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</si>
  <si>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</si>
  <si>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</si>
  <si>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</si>
  <si>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</si>
  <si>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</si>
  <si>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</si>
  <si>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</si>
  <si>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</si>
  <si>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</si>
  <si>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</si>
  <si>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</si>
  <si>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</si>
  <si>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</si>
  <si>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</si>
  <si>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</si>
  <si>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</si>
  <si>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</si>
  <si>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</si>
  <si>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</si>
  <si>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</si>
  <si>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</si>
  <si>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</si>
  <si>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</si>
  <si>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</si>
  <si>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</si>
  <si>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</si>
  <si>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</si>
  <si>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</si>
  <si>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</si>
  <si>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</si>
  <si>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</si>
  <si>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</si>
  <si>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</si>
  <si>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</si>
  <si>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</si>
  <si>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</si>
  <si>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</si>
  <si>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</si>
  <si>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</si>
  <si>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</si>
  <si>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</si>
  <si>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</si>
  <si>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</si>
  <si>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</si>
  <si>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</si>
  <si>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</si>
  <si>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</si>
  <si>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</si>
  <si>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</si>
  <si>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</si>
  <si>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</si>
  <si>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</si>
  <si>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</si>
  <si>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</si>
  <si>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</si>
  <si>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</si>
  <si>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</si>
  <si>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</si>
  <si>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</si>
  <si>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</si>
  <si>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</si>
  <si>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</si>
  <si>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</si>
  <si>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</si>
  <si>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</si>
  <si>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</si>
  <si>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</si>
  <si>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</si>
  <si>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</si>
  <si>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</si>
  <si>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</si>
  <si>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</si>
  <si>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</si>
  <si>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</si>
  <si>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</si>
  <si>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</si>
  <si>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</si>
  <si>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</si>
  <si>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</si>
  <si>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</si>
  <si>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</si>
  <si>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</si>
  <si>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</si>
  <si>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</si>
  <si>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</si>
  <si>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</si>
  <si>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</si>
  <si>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</si>
  <si>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</si>
  <si>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</si>
  <si>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</si>
  <si>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</si>
  <si>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</si>
  <si>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</si>
  <si>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</si>
  <si>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</si>
  <si>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</si>
  <si>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</si>
  <si>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</si>
  <si>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</si>
  <si>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</si>
  <si>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</si>
  <si>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</si>
  <si>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</si>
  <si>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</si>
  <si>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</si>
  <si>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</si>
  <si>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</si>
  <si>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</si>
  <si>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</si>
  <si>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</si>
  <si>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</si>
  <si>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</si>
  <si>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</si>
  <si>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</si>
  <si>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</si>
  <si>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</si>
  <si>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</si>
  <si>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</si>
  <si>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</si>
  <si>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</si>
  <si>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</si>
  <si>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</si>
  <si>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</si>
  <si>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</si>
  <si>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</si>
  <si>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</si>
  <si>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</si>
  <si>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</si>
  <si>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</si>
  <si>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</si>
  <si>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</si>
  <si>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</si>
  <si>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</si>
  <si>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</si>
  <si>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</si>
  <si>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</si>
  <si>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</si>
  <si>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</si>
  <si>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</si>
  <si>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</si>
  <si>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</si>
  <si>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</si>
  <si>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</si>
  <si>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</si>
  <si>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</si>
  <si>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</si>
  <si>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</si>
  <si>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</si>
  <si>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</si>
  <si>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</si>
  <si>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</si>
  <si>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</si>
  <si>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</si>
  <si>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</si>
  <si>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</si>
  <si>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</si>
  <si>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</si>
  <si>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</si>
  <si>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</si>
  <si>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</si>
  <si>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</si>
  <si>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</si>
  <si>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</si>
  <si>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</si>
  <si>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</si>
  <si>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</si>
  <si>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</si>
  <si>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</si>
  <si>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</si>
  <si>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</si>
  <si>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</si>
  <si>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</si>
  <si>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</si>
  <si>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</si>
  <si>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</si>
  <si>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</si>
  <si>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</si>
  <si>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</si>
  <si>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</si>
  <si>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</si>
  <si>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</si>
  <si>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</si>
  <si>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</si>
  <si>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</si>
  <si>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</si>
  <si>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</si>
  <si>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</si>
  <si>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</si>
  <si>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</si>
  <si>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</si>
  <si>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</si>
  <si>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</si>
  <si>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</si>
  <si>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</si>
  <si>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</si>
  <si>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</si>
  <si>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</si>
  <si>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</si>
  <si>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</si>
  <si>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</si>
  <si>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</si>
  <si>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</si>
  <si>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</si>
  <si>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</si>
  <si>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</si>
  <si>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</si>
  <si>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</si>
  <si>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</si>
  <si>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</si>
  <si>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</si>
  <si>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</si>
  <si>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</si>
  <si>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</si>
  <si>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</si>
  <si>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</si>
  <si>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</si>
  <si>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</si>
  <si>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</si>
  <si>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</si>
  <si>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</si>
  <si>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</si>
  <si>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</si>
  <si>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</si>
  <si>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</si>
  <si>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</si>
  <si>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</si>
  <si>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</si>
  <si>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</si>
  <si>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</si>
  <si>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</si>
  <si>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</si>
  <si>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</si>
  <si>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</si>
  <si>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</si>
  <si>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</si>
  <si>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</si>
  <si>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</si>
  <si>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</si>
  <si>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</si>
  <si>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</si>
  <si>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</si>
  <si>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</si>
  <si>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</si>
  <si>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</si>
  <si>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</si>
  <si>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</si>
  <si>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</si>
  <si>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</si>
  <si>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</si>
  <si>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</si>
  <si>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</si>
  <si>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</si>
  <si>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</si>
  <si>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</si>
  <si>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</si>
  <si>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</si>
  <si>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</si>
  <si>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</si>
  <si>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</si>
  <si>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</si>
  <si>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</si>
  <si>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</si>
  <si>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</si>
  <si>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</si>
  <si>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</si>
  <si>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</si>
  <si>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</si>
  <si>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</si>
  <si>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</si>
  <si>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</si>
  <si>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</si>
  <si>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</si>
  <si>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</si>
  <si>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</si>
  <si>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</si>
  <si>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</si>
  <si>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</si>
  <si>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</si>
  <si>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</si>
  <si>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</si>
  <si>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</si>
  <si>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</si>
  <si>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</si>
  <si>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</si>
  <si>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</si>
  <si>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</si>
  <si>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</si>
  <si>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</si>
  <si>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</si>
  <si>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</si>
  <si>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</si>
  <si>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</si>
  <si>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</si>
  <si>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</si>
  <si>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</si>
  <si>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</si>
  <si>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</si>
  <si>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</si>
  <si>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</si>
  <si>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</si>
  <si>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</si>
  <si>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</si>
  <si>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</si>
  <si>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</si>
  <si>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</si>
  <si>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</si>
  <si>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</si>
  <si>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</si>
  <si>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</si>
  <si>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</si>
  <si>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</si>
  <si>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</si>
  <si>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</si>
  <si>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</si>
  <si>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</si>
  <si>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</si>
  <si>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</si>
  <si>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</si>
  <si>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</si>
  <si>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</si>
  <si>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</si>
  <si>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</si>
  <si>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</si>
  <si>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</si>
  <si>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</si>
  <si>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</si>
  <si>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</si>
  <si>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</si>
  <si>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</si>
  <si>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</si>
  <si>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</si>
  <si>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</si>
  <si>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</si>
  <si>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</si>
  <si>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</si>
  <si>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</si>
  <si>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</si>
  <si>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</si>
  <si>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</si>
  <si>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</si>
  <si>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</si>
  <si>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</si>
  <si>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</si>
  <si>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</si>
  <si>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</si>
  <si>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</si>
  <si>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</si>
  <si>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</si>
  <si>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</si>
  <si>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</si>
  <si>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</si>
  <si>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</si>
  <si>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</si>
  <si>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</si>
  <si>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</si>
  <si>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</si>
  <si>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</si>
  <si>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</si>
  <si>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</si>
  <si>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</si>
  <si>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</si>
  <si>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</si>
  <si>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</si>
  <si>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</si>
  <si>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</si>
  <si>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</si>
  <si>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</si>
  <si>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</si>
  <si>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</si>
  <si>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</si>
  <si>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</si>
  <si>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</si>
  <si>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</si>
  <si>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</si>
  <si>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</si>
  <si>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</si>
  <si>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</si>
  <si>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</si>
  <si>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</si>
  <si>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</si>
  <si>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</si>
  <si>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</si>
  <si>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</si>
  <si>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</si>
  <si>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</si>
  <si>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</si>
  <si>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</si>
  <si>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</si>
  <si>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</si>
  <si>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</si>
  <si>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</si>
  <si>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</si>
  <si>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</si>
  <si>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</si>
  <si>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</si>
  <si>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</si>
  <si>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</si>
  <si>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</si>
  <si>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</si>
  <si>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</si>
  <si>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</si>
  <si>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</si>
  <si>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</si>
  <si>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</si>
  <si>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</si>
  <si>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</si>
  <si>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</si>
  <si>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</si>
  <si>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</si>
  <si>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</si>
  <si>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</si>
  <si>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</si>
  <si>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</si>
  <si>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</si>
  <si>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</si>
  <si>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</si>
  <si>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</si>
  <si>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</si>
  <si>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</si>
  <si>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</si>
  <si>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</si>
  <si>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</si>
  <si>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</si>
  <si>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</si>
  <si>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</si>
  <si>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</si>
  <si>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</si>
  <si>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</si>
  <si>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</si>
  <si>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</si>
  <si>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</si>
  <si>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</si>
  <si>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</si>
  <si>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</si>
  <si>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</si>
  <si>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</si>
  <si>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</si>
  <si>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</si>
  <si>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</si>
  <si>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</si>
  <si>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</si>
  <si>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</si>
  <si>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</si>
  <si>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</si>
  <si>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</si>
  <si>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</si>
  <si>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</si>
  <si>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</si>
  <si>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</si>
  <si>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</si>
  <si>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</si>
  <si>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</si>
  <si>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</si>
  <si>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</si>
  <si>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</si>
  <si>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</si>
  <si>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</si>
  <si>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</si>
  <si>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</si>
  <si>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</si>
  <si>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</si>
  <si>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</si>
  <si>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</si>
  <si>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</si>
  <si>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</si>
  <si>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</si>
  <si>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</si>
  <si>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</si>
  <si>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</si>
  <si>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</si>
  <si>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</si>
  <si>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</si>
  <si>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</si>
  <si>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</si>
  <si>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</si>
  <si>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</si>
  <si>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</si>
  <si>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</si>
  <si>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</si>
  <si>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</si>
  <si>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</si>
  <si>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</si>
  <si>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</si>
  <si>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</si>
  <si>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</si>
  <si>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</si>
  <si>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</si>
  <si>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</si>
  <si>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</si>
  <si>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</si>
  <si>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</si>
  <si>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</si>
  <si>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</si>
  <si>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</si>
  <si>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</si>
  <si>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</si>
  <si>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</si>
  <si>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</si>
  <si>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</si>
  <si>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</si>
  <si>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</si>
  <si>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</si>
  <si>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</si>
  <si>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</si>
  <si>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</si>
  <si>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</si>
  <si>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</si>
  <si>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</si>
  <si>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</si>
  <si>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</si>
  <si>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</si>
  <si>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</si>
  <si>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</si>
  <si>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</si>
  <si>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</si>
  <si>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</si>
  <si>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</si>
  <si>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</si>
  <si>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</si>
  <si>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</si>
  <si>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</si>
  <si>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</si>
  <si>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</si>
  <si>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</si>
  <si>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</si>
  <si>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</si>
  <si>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</si>
  <si>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</si>
  <si>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</si>
  <si>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</si>
  <si>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</si>
  <si>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</si>
  <si>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</si>
  <si>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</si>
  <si>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</si>
  <si>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</si>
  <si>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</si>
  <si>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</si>
  <si>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</si>
  <si>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</si>
  <si>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</si>
  <si>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</si>
  <si>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</si>
  <si>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</si>
  <si>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</si>
  <si>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</si>
  <si>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</si>
  <si>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</si>
  <si>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</si>
  <si>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</si>
  <si>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</si>
  <si>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</si>
  <si>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</si>
  <si>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</si>
  <si>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</si>
  <si>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</si>
  <si>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</si>
  <si>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</si>
  <si>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</si>
  <si>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</si>
  <si>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</si>
  <si>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</si>
  <si>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</si>
  <si>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</si>
  <si>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</si>
  <si>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</si>
  <si>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</si>
  <si>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</si>
  <si>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</si>
  <si>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</si>
  <si>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</si>
  <si>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</si>
  <si>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</si>
  <si>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</si>
  <si>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</si>
  <si>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</si>
  <si>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</si>
  <si>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</si>
  <si>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</si>
  <si>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</si>
  <si>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</si>
  <si>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</si>
  <si>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</si>
  <si>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</si>
  <si>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</si>
  <si>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</si>
  <si>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</si>
  <si>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</si>
  <si>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</si>
  <si>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</si>
  <si>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</si>
  <si>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</si>
  <si>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</si>
  <si>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</si>
  <si>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</si>
  <si>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</si>
  <si>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</si>
  <si>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</si>
  <si>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</si>
  <si>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</si>
  <si>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</si>
  <si>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</si>
  <si>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</si>
  <si>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</si>
  <si>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</si>
  <si>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</si>
  <si>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</si>
  <si>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</si>
  <si>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</si>
  <si>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</si>
  <si>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</si>
  <si>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</si>
  <si>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</si>
  <si>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</si>
  <si>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</si>
  <si>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</si>
  <si>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</si>
  <si>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</si>
  <si>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</si>
  <si>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</si>
  <si>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</si>
  <si>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</si>
  <si>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</si>
  <si>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</si>
  <si>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</si>
  <si>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</si>
  <si>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</si>
  <si>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</si>
  <si>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</si>
  <si>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</si>
  <si>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</si>
  <si>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</si>
  <si>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</si>
  <si>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</si>
  <si>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</si>
  <si>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</si>
  <si>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</si>
  <si>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</si>
  <si>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</si>
  <si>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</si>
  <si>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</si>
  <si>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</si>
  <si>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</si>
  <si>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</si>
  <si>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</si>
  <si>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</si>
  <si>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</si>
  <si>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</si>
  <si>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</si>
  <si>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</si>
  <si>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</si>
  <si>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</si>
  <si>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</si>
  <si>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</si>
  <si>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</si>
  <si>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</si>
  <si>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</si>
  <si>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</si>
  <si>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</si>
  <si>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</si>
  <si>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</si>
  <si>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</si>
  <si>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</si>
  <si>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</si>
  <si>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</si>
  <si>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</si>
  <si>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</si>
  <si>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</si>
  <si>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</si>
  <si>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</si>
  <si>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</si>
  <si>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</si>
  <si>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</si>
  <si>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</si>
  <si>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</si>
  <si>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</si>
  <si>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</si>
  <si>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</si>
  <si>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</si>
  <si>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</si>
  <si>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</si>
  <si>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</si>
  <si>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</si>
  <si>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</si>
  <si>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</si>
  <si>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</si>
  <si>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</si>
  <si>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</si>
  <si>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</si>
  <si>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</si>
  <si>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</si>
  <si>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</si>
  <si>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</si>
  <si>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</si>
  <si>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</si>
  <si>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</si>
  <si>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</si>
  <si>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</si>
  <si>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</si>
  <si>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</si>
  <si>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</si>
  <si>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</si>
  <si>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</si>
  <si>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</si>
  <si>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</si>
  <si>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</si>
  <si>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</si>
  <si>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</si>
  <si>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</si>
  <si>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</si>
  <si>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</si>
  <si>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</si>
  <si>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</si>
  <si>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</si>
  <si>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</si>
  <si>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</si>
  <si>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</si>
  <si>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</si>
  <si>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</si>
  <si>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</si>
  <si>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</si>
  <si>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</si>
  <si>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</si>
  <si>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</si>
  <si>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</si>
  <si>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</si>
  <si>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</si>
  <si>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</si>
  <si>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</si>
  <si>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</si>
  <si>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</si>
  <si>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</si>
  <si>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</si>
  <si>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</si>
  <si>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</si>
  <si>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</si>
  <si>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</si>
  <si>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</si>
  <si>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</si>
  <si>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</si>
  <si>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</si>
  <si>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</si>
  <si>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</si>
  <si>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</si>
  <si>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</si>
  <si>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</si>
  <si>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</si>
  <si>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</si>
  <si>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</si>
  <si>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</si>
  <si>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</si>
  <si>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</si>
  <si>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</si>
  <si>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</si>
  <si>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</si>
  <si>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</si>
  <si>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</si>
  <si>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</si>
  <si>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</si>
  <si>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</si>
  <si>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</si>
  <si>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</si>
  <si>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</si>
  <si>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</si>
  <si>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</si>
  <si>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</si>
  <si>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</si>
  <si>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</si>
  <si>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</si>
  <si>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</si>
  <si>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</si>
  <si>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</si>
  <si>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</si>
  <si>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</si>
  <si>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</si>
  <si>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</si>
  <si>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</si>
  <si>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</si>
  <si>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</si>
  <si>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</si>
  <si>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</si>
  <si>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</si>
  <si>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</si>
  <si>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</si>
  <si>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</si>
  <si>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</si>
  <si>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</si>
  <si>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</si>
  <si>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</si>
  <si>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</si>
  <si>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</si>
  <si>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</si>
  <si>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</si>
  <si>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</si>
  <si>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</si>
  <si>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</si>
  <si>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</si>
  <si>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</si>
  <si>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</si>
  <si>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</si>
  <si>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</si>
  <si>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</si>
  <si>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</si>
  <si>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</si>
  <si>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</si>
  <si>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</si>
  <si>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</si>
  <si>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</si>
  <si>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</si>
  <si>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</si>
  <si>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</si>
  <si>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</si>
  <si>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</si>
  <si>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</si>
  <si>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</si>
  <si>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</si>
  <si>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</si>
  <si>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</si>
  <si>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</si>
  <si>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</si>
  <si>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</si>
  <si>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</si>
  <si>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</si>
  <si>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</si>
  <si>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</si>
  <si>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</si>
  <si>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</si>
  <si>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</si>
  <si>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</si>
  <si>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</si>
  <si>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</si>
  <si>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</si>
  <si>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</si>
  <si>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</si>
  <si>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</si>
  <si>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</si>
  <si>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</si>
  <si>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</si>
  <si>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</si>
  <si>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</si>
  <si>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</si>
  <si>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</si>
  <si>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</si>
  <si>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</si>
  <si>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</si>
  <si>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</si>
  <si>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</si>
  <si>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</si>
  <si>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</si>
  <si>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</si>
  <si>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</si>
  <si>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</si>
  <si>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</si>
  <si>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</si>
  <si>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</si>
  <si>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</si>
  <si>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</si>
  <si>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</si>
  <si>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</si>
  <si>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</si>
  <si>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</si>
  <si>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</si>
  <si>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</si>
  <si>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</si>
  <si>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</si>
  <si>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</si>
  <si>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</si>
  <si>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</si>
  <si>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</si>
  <si>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</si>
  <si>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</si>
  <si>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</si>
  <si>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</si>
  <si>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</si>
  <si>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</si>
  <si>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</si>
  <si>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</si>
  <si>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</si>
  <si>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</si>
  <si>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</si>
  <si>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</si>
  <si>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</si>
  <si>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</si>
  <si>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</si>
  <si>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</si>
  <si>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</si>
  <si>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</si>
  <si>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</si>
  <si>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</si>
  <si>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</si>
  <si>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</si>
  <si>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</si>
  <si>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</si>
  <si>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</si>
  <si>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</si>
  <si>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</si>
  <si>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</si>
  <si>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</si>
  <si>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</si>
  <si>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</si>
  <si>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</si>
  <si>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</si>
  <si>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</si>
  <si>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</si>
  <si>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</si>
  <si>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</si>
  <si>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</si>
  <si>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</si>
  <si>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</si>
  <si>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</si>
  <si>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</si>
  <si>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</si>
  <si>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</si>
  <si>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</si>
  <si>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</si>
  <si>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</si>
  <si>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</si>
  <si>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</si>
  <si>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</si>
  <si>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</si>
  <si>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</si>
  <si>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</si>
  <si>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</si>
  <si>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</si>
  <si>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</si>
  <si>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</si>
  <si>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</si>
  <si>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</si>
  <si>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</si>
  <si>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</si>
  <si>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</si>
  <si>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</si>
  <si>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</si>
  <si>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</si>
  <si>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</si>
  <si>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</si>
  <si>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</si>
  <si>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</si>
  <si>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</si>
  <si>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</si>
  <si>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</si>
  <si>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</si>
  <si>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</si>
  <si>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</si>
  <si>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</si>
  <si>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</si>
  <si>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</si>
  <si>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</si>
  <si>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</si>
  <si>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</si>
  <si>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</si>
  <si>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</si>
  <si>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</si>
  <si>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</si>
  <si>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</si>
  <si>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</si>
  <si>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</si>
  <si>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</si>
  <si>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</si>
  <si>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</si>
  <si>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</si>
  <si>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</si>
  <si>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</si>
  <si>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</si>
  <si>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</si>
  <si>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</si>
  <si>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</si>
  <si>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</si>
  <si>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</si>
  <si>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</si>
  <si>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</si>
  <si>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</si>
  <si>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</si>
  <si>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</si>
  <si>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</si>
  <si>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</si>
  <si>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</si>
  <si>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</si>
  <si>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</si>
  <si>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</si>
  <si>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</si>
  <si>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</si>
  <si>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</si>
  <si>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</si>
  <si>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</si>
  <si>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</si>
  <si>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</si>
  <si>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</si>
  <si>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</si>
  <si>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</si>
  <si>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</si>
  <si>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</si>
  <si>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</si>
  <si>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</si>
  <si>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</si>
  <si>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</si>
  <si>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</si>
  <si>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</si>
  <si>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</si>
  <si>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</si>
  <si>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</si>
  <si>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</si>
  <si>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</si>
  <si>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</si>
  <si>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</si>
  <si>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</si>
  <si>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</si>
  <si>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</si>
  <si>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</si>
  <si>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</si>
  <si>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</si>
  <si>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</si>
  <si>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</si>
  <si>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</si>
  <si>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</si>
  <si>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</si>
  <si>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</si>
  <si>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</si>
  <si>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</si>
  <si>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</si>
  <si>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</si>
  <si>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</si>
  <si>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</si>
  <si>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</si>
  <si>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</si>
  <si>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</si>
  <si>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</si>
  <si>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</si>
  <si>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</si>
  <si>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</si>
  <si>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</si>
  <si>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</si>
  <si>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</si>
  <si>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</si>
  <si>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</si>
  <si>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</si>
  <si>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</si>
  <si>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</si>
  <si>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</si>
  <si>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</si>
  <si>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</si>
  <si>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</si>
  <si>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</si>
  <si>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</si>
  <si>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</si>
  <si>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</si>
  <si>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</si>
  <si>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</si>
  <si>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</si>
  <si>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</si>
  <si>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</si>
  <si>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</si>
  <si>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</si>
  <si>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</si>
  <si>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</si>
  <si>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</si>
  <si>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</si>
  <si>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</si>
  <si>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</si>
  <si>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</si>
  <si>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</si>
  <si>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</si>
  <si>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</si>
  <si>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</si>
  <si>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</si>
  <si>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</si>
  <si>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</si>
  <si>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</si>
  <si>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</si>
  <si>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</si>
  <si>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</si>
  <si>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</si>
  <si>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</si>
  <si>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</si>
  <si>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</si>
  <si>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</si>
  <si>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</si>
  <si>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</si>
  <si>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</si>
  <si>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</si>
  <si>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</si>
  <si>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</si>
  <si>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</si>
  <si>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</si>
  <si>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</si>
  <si>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</si>
  <si>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</si>
  <si>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</si>
  <si>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</si>
  <si>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</si>
  <si>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</si>
  <si>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</si>
  <si>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</si>
  <si>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</si>
  <si>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</si>
  <si>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</si>
  <si>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</si>
  <si>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</si>
  <si>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</si>
  <si>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</si>
  <si>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</si>
  <si>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</si>
  <si>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</si>
  <si>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</si>
  <si>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</si>
  <si>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</si>
  <si>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</si>
  <si>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</si>
  <si>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</si>
  <si>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</si>
  <si>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</si>
  <si>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</si>
  <si>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</si>
  <si>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</si>
  <si>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</si>
  <si>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</si>
  <si>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</si>
  <si>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</si>
  <si>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</si>
  <si>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</si>
  <si>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</si>
  <si>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</si>
  <si>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</si>
  <si>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</si>
  <si>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</si>
  <si>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</si>
  <si>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</si>
  <si>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</si>
  <si>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</si>
  <si>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</si>
  <si>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</si>
  <si>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</si>
  <si>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</si>
  <si>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</si>
  <si>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</si>
  <si>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</si>
  <si>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</si>
  <si>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</si>
  <si>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</si>
  <si>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</si>
  <si>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</si>
  <si>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</si>
  <si>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</si>
  <si>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</si>
  <si>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</si>
  <si>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</si>
  <si>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</si>
  <si>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</si>
  <si>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</si>
  <si>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</si>
  <si>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</si>
  <si>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</si>
  <si>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</si>
  <si>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</si>
  <si>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</si>
  <si>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</si>
  <si>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</si>
  <si>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</si>
  <si>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</si>
  <si>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</si>
  <si>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</si>
  <si>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</si>
  <si>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</si>
  <si>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</si>
  <si>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</si>
  <si>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</si>
  <si>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</si>
  <si>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</si>
  <si>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</si>
  <si>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</si>
  <si>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</si>
  <si>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</si>
  <si>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</si>
  <si>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</si>
  <si>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</si>
  <si>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</si>
  <si>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</si>
  <si>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</si>
  <si>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</si>
  <si>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</si>
  <si>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</si>
  <si>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</si>
  <si>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</si>
  <si>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</si>
  <si>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</si>
  <si>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</si>
  <si>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</si>
  <si>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</si>
  <si>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</si>
  <si>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</si>
  <si>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</si>
  <si>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</si>
  <si>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</si>
  <si>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</si>
  <si>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</si>
  <si>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</si>
  <si>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</si>
  <si>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</si>
  <si>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</si>
  <si>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</si>
  <si>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</si>
  <si>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</si>
  <si>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</si>
  <si>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</si>
  <si>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</si>
  <si>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</si>
  <si>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</si>
  <si>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</si>
  <si>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</si>
  <si>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</si>
  <si>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</si>
  <si>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</si>
  <si>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</si>
  <si>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</si>
  <si>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</si>
  <si>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</si>
  <si>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</si>
  <si>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</si>
  <si>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</si>
  <si>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</si>
  <si>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</si>
  <si>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</si>
  <si>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</si>
  <si>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</si>
  <si>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</si>
  <si>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</si>
  <si>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</si>
  <si>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</si>
  <si>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</si>
  <si>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</si>
  <si>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</si>
  <si>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</si>
  <si>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</si>
  <si>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</si>
  <si>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</si>
  <si>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</si>
  <si>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</si>
  <si>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</si>
  <si>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</si>
  <si>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</si>
  <si>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</si>
  <si>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</si>
  <si>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</si>
  <si>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</si>
  <si>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</si>
  <si>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</si>
  <si>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</si>
  <si>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</si>
  <si>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</si>
  <si>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</si>
  <si>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</si>
  <si>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</si>
  <si>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</si>
  <si>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</si>
  <si>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</si>
  <si>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</si>
  <si>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</si>
  <si>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</si>
  <si>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</si>
  <si>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</si>
  <si>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</si>
  <si>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</si>
  <si>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</si>
  <si>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</si>
  <si>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</si>
  <si>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</si>
  <si>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</si>
  <si>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</si>
  <si>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</si>
  <si>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</si>
  <si>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</si>
  <si>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</si>
  <si>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</si>
  <si>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</si>
  <si>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</si>
  <si>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</si>
  <si>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</si>
  <si>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</si>
  <si>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</si>
  <si>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</si>
  <si>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</si>
  <si>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</si>
  <si>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</si>
  <si>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</si>
  <si>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</si>
  <si>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</si>
  <si>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</si>
  <si>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</si>
  <si>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</si>
  <si>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</si>
  <si>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</si>
  <si>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</si>
  <si>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</si>
  <si>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</si>
  <si>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</si>
  <si>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</si>
  <si>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</si>
  <si>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</si>
  <si>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</si>
  <si>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</si>
  <si>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</si>
  <si>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</si>
  <si>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</si>
  <si>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</si>
  <si>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</si>
  <si>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</si>
  <si>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</si>
  <si>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</si>
  <si>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</si>
  <si>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</si>
  <si>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</si>
  <si>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</si>
  <si>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</si>
  <si>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</si>
  <si>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</si>
  <si>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</si>
  <si>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</si>
  <si>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</si>
  <si>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</si>
  <si>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</si>
  <si>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</si>
  <si>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</si>
  <si>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</si>
  <si>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</si>
  <si>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</si>
  <si>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</si>
  <si>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</si>
  <si>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</si>
  <si>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</si>
  <si>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</si>
  <si>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</si>
  <si>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</si>
  <si>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</si>
  <si>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</si>
  <si>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</si>
  <si>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</si>
  <si>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</si>
  <si>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</si>
  <si>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</si>
  <si>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</si>
  <si>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</si>
  <si>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</si>
  <si>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</si>
  <si>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</si>
  <si>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</si>
  <si>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</si>
  <si>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</si>
  <si>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</si>
  <si>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</si>
  <si>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</si>
  <si>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</si>
  <si>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</si>
  <si>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</si>
  <si>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</si>
  <si>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</si>
  <si>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</si>
  <si>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</si>
  <si>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</si>
  <si>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</si>
  <si>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</si>
  <si>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</si>
  <si>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</si>
  <si>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</si>
  <si>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</si>
  <si>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</si>
  <si>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</si>
  <si>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</si>
  <si>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</si>
  <si>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</si>
  <si>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</si>
  <si>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</si>
  <si>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</si>
  <si>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</si>
  <si>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</si>
  <si>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</si>
  <si>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</si>
  <si>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</si>
  <si>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</si>
  <si>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</si>
  <si>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</si>
  <si>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</si>
  <si>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</si>
  <si>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</si>
  <si>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</si>
  <si>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</si>
  <si>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</si>
  <si>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</si>
  <si>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</si>
  <si>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</si>
  <si>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</si>
  <si>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</si>
  <si>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</si>
  <si>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</si>
  <si>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</si>
  <si>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</si>
  <si>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</si>
  <si>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</si>
  <si>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</si>
  <si>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</si>
  <si>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</si>
  <si>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</si>
  <si>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</si>
  <si>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</si>
  <si>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</si>
  <si>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</si>
  <si>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</si>
  <si>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</si>
  <si>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</si>
  <si>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</si>
  <si>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</si>
  <si>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</si>
  <si>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</si>
  <si>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</si>
  <si>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</si>
  <si>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</si>
  <si>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</si>
  <si>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</si>
  <si>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</si>
  <si>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</si>
  <si>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</si>
  <si>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</si>
  <si>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</si>
  <si>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</si>
  <si>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</si>
  <si>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</si>
  <si>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</si>
  <si>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</si>
  <si>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</si>
  <si>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</si>
  <si>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</si>
  <si>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</si>
  <si>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</si>
  <si>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</si>
  <si>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</si>
  <si>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</si>
  <si>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</si>
  <si>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</si>
  <si>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</si>
  <si>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</si>
  <si>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</si>
  <si>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</si>
  <si>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</si>
  <si>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</si>
  <si>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</si>
  <si>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</si>
  <si>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</si>
  <si>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</si>
  <si>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</si>
  <si>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</si>
  <si>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</si>
  <si>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</si>
  <si>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</si>
  <si>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</si>
  <si>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</si>
  <si>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</si>
  <si>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</si>
  <si>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</si>
  <si>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</si>
  <si>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</si>
  <si>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</si>
  <si>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</si>
  <si>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</si>
  <si>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</si>
  <si>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</si>
  <si>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</si>
  <si>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</si>
  <si>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</si>
  <si>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</si>
  <si>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</si>
  <si>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</si>
  <si>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</si>
  <si>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</si>
  <si>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</si>
  <si>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</si>
  <si>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</si>
  <si>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</si>
  <si>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</si>
  <si>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</si>
  <si>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</si>
  <si>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</si>
  <si>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</si>
  <si>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</si>
  <si>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</si>
  <si>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</si>
  <si>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</si>
  <si>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</si>
  <si>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</si>
  <si>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</si>
  <si>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</si>
  <si>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</si>
  <si>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</si>
  <si>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</si>
  <si>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</si>
  <si>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</si>
  <si>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</si>
  <si>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</si>
  <si>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</si>
  <si>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</si>
  <si>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</si>
  <si>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</si>
  <si>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</si>
  <si>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</si>
  <si>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</si>
  <si>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</si>
  <si>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</si>
  <si>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</si>
  <si>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</si>
  <si>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</si>
  <si>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</si>
  <si>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</si>
  <si>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</si>
  <si>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</si>
  <si>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</si>
  <si>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</si>
  <si>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</si>
  <si>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</si>
  <si>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</si>
  <si>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</si>
  <si>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</si>
  <si>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</si>
  <si>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</si>
  <si>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</si>
  <si>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</si>
  <si>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</si>
  <si>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</si>
  <si>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</si>
  <si>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</si>
  <si>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</si>
  <si>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</si>
  <si>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</si>
  <si>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</si>
  <si>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</si>
  <si>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</si>
  <si>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</si>
  <si>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</si>
  <si>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</si>
  <si>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</si>
  <si>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</si>
  <si>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</si>
  <si>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</si>
  <si>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</si>
  <si>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</si>
  <si>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</si>
  <si>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</si>
  <si>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</si>
  <si>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</si>
  <si>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</si>
  <si>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</si>
  <si>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</si>
  <si>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</si>
  <si>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</si>
  <si>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</si>
  <si>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</si>
  <si>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</si>
  <si>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</si>
  <si>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</si>
  <si>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</si>
  <si>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</si>
  <si>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</si>
  <si>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</si>
  <si>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</si>
  <si>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</si>
  <si>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</si>
  <si>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</si>
  <si>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</si>
  <si>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</si>
  <si>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</si>
  <si>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</si>
  <si>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</si>
  <si>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</si>
  <si>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</si>
  <si>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</si>
  <si>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</si>
  <si>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</si>
  <si>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</si>
  <si>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</si>
  <si>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</si>
  <si>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</si>
  <si>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</si>
  <si>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</si>
  <si>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</si>
  <si>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</si>
  <si>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</si>
  <si>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</si>
  <si>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</si>
  <si>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</si>
  <si>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</si>
  <si>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</si>
  <si>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</si>
  <si>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</si>
  <si>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</si>
  <si>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</si>
  <si>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</si>
  <si>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</si>
  <si>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</si>
  <si>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</si>
  <si>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</si>
  <si>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</si>
  <si>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</si>
  <si>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</si>
  <si>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</si>
  <si>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</si>
  <si>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</si>
  <si>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</si>
  <si>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</si>
  <si>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</si>
  <si>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</si>
  <si>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</si>
  <si>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</si>
  <si>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</si>
  <si>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</si>
  <si>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</si>
  <si>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</si>
  <si>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</si>
  <si>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</si>
  <si>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</si>
  <si>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</si>
  <si>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</si>
  <si>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</si>
  <si>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</si>
  <si>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</si>
  <si>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</si>
  <si>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</si>
  <si>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</si>
  <si>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</si>
  <si>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</si>
  <si>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</si>
  <si>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</si>
  <si>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</si>
  <si>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</si>
  <si>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</si>
  <si>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</si>
  <si>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</si>
  <si>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</si>
  <si>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</si>
  <si>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</si>
  <si>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</si>
  <si>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</si>
  <si>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</si>
  <si>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</si>
  <si>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</si>
  <si>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</si>
  <si>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</si>
  <si>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</si>
  <si>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</si>
  <si>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</si>
  <si>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</si>
  <si>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</si>
  <si>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</si>
  <si>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</si>
  <si>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</si>
  <si>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</si>
  <si>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</si>
  <si>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</si>
  <si>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</si>
  <si>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</si>
  <si>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</si>
  <si>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</si>
  <si>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</si>
  <si>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</si>
  <si>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</si>
  <si>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</si>
  <si>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</si>
  <si>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</si>
  <si>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</si>
  <si>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</si>
  <si>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</si>
  <si>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</si>
  <si>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</si>
  <si>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</si>
  <si>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</si>
  <si>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</si>
  <si>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</si>
  <si>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</si>
  <si>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</si>
  <si>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</si>
  <si>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</si>
  <si>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</si>
  <si>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</si>
  <si>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</si>
  <si>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</si>
  <si>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</si>
  <si>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</si>
  <si>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</si>
  <si>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</si>
  <si>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</si>
  <si>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</si>
  <si>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</si>
  <si>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</si>
  <si>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</si>
  <si>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</si>
  <si>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</si>
  <si>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</si>
  <si>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</si>
  <si>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</si>
  <si>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</si>
  <si>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</si>
  <si>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</si>
  <si>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</si>
  <si>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</si>
  <si>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</si>
  <si>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</si>
  <si>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</si>
  <si>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</si>
  <si>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</si>
  <si>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</si>
  <si>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</si>
  <si>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</si>
  <si>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</si>
  <si>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</si>
  <si>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</si>
  <si>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</si>
  <si>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</si>
  <si>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</si>
  <si>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</si>
  <si>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</si>
  <si>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</si>
  <si>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</si>
  <si>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</si>
  <si>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</si>
  <si>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</si>
  <si>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</si>
  <si>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</si>
  <si>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</si>
  <si>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</si>
  <si>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</si>
  <si>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</si>
  <si>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</si>
  <si>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</si>
  <si>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</si>
  <si>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</si>
  <si>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</si>
  <si>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</si>
  <si>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</si>
  <si>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</si>
  <si>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</si>
  <si>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</si>
  <si>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</si>
  <si>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</si>
  <si>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</si>
  <si>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</si>
  <si>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</si>
  <si>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</si>
  <si>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</si>
  <si>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</si>
  <si>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</si>
  <si>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</si>
  <si>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</si>
  <si>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</si>
  <si>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</si>
  <si>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</si>
  <si>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</si>
  <si>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</si>
  <si>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</si>
  <si>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</si>
  <si>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</si>
  <si>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</si>
  <si>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</si>
  <si>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</si>
  <si>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</si>
  <si>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</si>
  <si>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</si>
  <si>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</si>
  <si>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</si>
  <si>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</si>
  <si>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</si>
  <si>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</si>
  <si>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</si>
  <si>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</si>
  <si>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</si>
  <si>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</si>
  <si>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</si>
  <si>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</si>
  <si>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</si>
  <si>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</si>
  <si>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</si>
  <si>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</si>
  <si>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</si>
  <si>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</si>
  <si>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</si>
  <si>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</si>
  <si>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</si>
  <si>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</si>
  <si>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</si>
  <si>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</si>
  <si>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</si>
  <si>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</si>
  <si>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</si>
  <si>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</si>
  <si>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</si>
  <si>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</si>
  <si>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</si>
  <si>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</si>
  <si>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</si>
  <si>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</si>
  <si>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</si>
  <si>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</si>
  <si>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</si>
  <si>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</si>
  <si>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</si>
  <si>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</si>
  <si>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</si>
  <si>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</si>
  <si>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</si>
  <si>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</si>
  <si>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</si>
  <si>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</si>
  <si>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</si>
  <si>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</si>
  <si>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</si>
  <si>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</si>
  <si>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</si>
  <si>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</si>
  <si>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</si>
  <si>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</si>
  <si>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</si>
  <si>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</si>
  <si>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</si>
  <si>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</si>
  <si>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</si>
  <si>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</si>
  <si>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</si>
  <si>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</si>
  <si>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</si>
  <si>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</si>
  <si>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</si>
  <si>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</si>
  <si>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</si>
  <si>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</si>
  <si>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</si>
  <si>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</si>
  <si>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</si>
  <si>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</si>
  <si>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</si>
  <si>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</si>
  <si>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</si>
  <si>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</si>
  <si>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</si>
  <si>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</si>
  <si>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</si>
  <si>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</si>
  <si>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</si>
  <si>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</si>
  <si>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</si>
  <si>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</si>
  <si>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</si>
  <si>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</si>
  <si>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</si>
  <si>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</si>
  <si>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</si>
  <si>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</si>
  <si>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</si>
  <si>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</si>
  <si>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</si>
  <si>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</si>
  <si>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</si>
  <si>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</si>
  <si>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</si>
  <si>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</si>
  <si>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</si>
  <si>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</si>
  <si>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</si>
  <si>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</si>
  <si>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</si>
  <si>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</si>
  <si>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</si>
  <si>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</si>
  <si>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</si>
  <si>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</si>
  <si>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</si>
  <si>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</si>
  <si>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</si>
  <si>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</si>
  <si>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</si>
  <si>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</si>
  <si>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</si>
  <si>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</si>
  <si>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</si>
  <si>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</si>
  <si>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</si>
  <si>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</si>
  <si>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</si>
  <si>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</si>
  <si>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</si>
  <si>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</si>
  <si>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</si>
  <si>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</si>
  <si>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</si>
  <si>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</si>
  <si>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</si>
  <si>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</si>
  <si>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</si>
  <si>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</si>
  <si>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</si>
  <si>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</si>
  <si>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</si>
  <si>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</si>
  <si>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</si>
  <si>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</si>
  <si>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</si>
  <si>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</si>
  <si>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</si>
  <si>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</si>
  <si>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</si>
  <si>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</si>
  <si>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</si>
  <si>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</si>
  <si>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</si>
  <si>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</si>
  <si>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</si>
  <si>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</si>
  <si>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</si>
  <si>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</si>
  <si>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</si>
  <si>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</si>
  <si>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</si>
  <si>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</si>
  <si>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</si>
  <si>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</si>
  <si>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</si>
  <si>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</si>
  <si>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</si>
  <si>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</si>
  <si>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</si>
  <si>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</si>
  <si>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</si>
  <si>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</si>
  <si>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</si>
  <si>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</si>
  <si>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</si>
  <si>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</si>
  <si>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</si>
  <si>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</si>
  <si>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</si>
  <si>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</si>
  <si>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</si>
  <si>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</si>
  <si>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</si>
  <si>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</si>
  <si>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</si>
  <si>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</si>
  <si>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</si>
  <si>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</si>
  <si>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</si>
  <si>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</si>
  <si>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</si>
  <si>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</si>
  <si>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</si>
  <si>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</si>
  <si>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</si>
  <si>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</si>
  <si>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</si>
  <si>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</si>
  <si>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</si>
  <si>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</si>
  <si>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</si>
  <si>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</si>
  <si>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</si>
  <si>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</si>
  <si>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</si>
  <si>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</si>
  <si>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</si>
  <si>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</si>
  <si>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</si>
  <si>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</si>
  <si>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</si>
  <si>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</si>
  <si>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</si>
  <si>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</si>
  <si>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</si>
  <si>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</si>
  <si>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</si>
  <si>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</si>
  <si>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</si>
  <si>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</si>
  <si>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</si>
  <si>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</si>
  <si>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</si>
  <si>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</si>
  <si>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</si>
  <si>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</si>
  <si>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</si>
  <si>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</si>
  <si>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</si>
  <si>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</si>
  <si>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</si>
  <si>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</si>
  <si>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</si>
  <si>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</si>
  <si>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</si>
  <si>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</si>
  <si>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</si>
  <si>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</si>
  <si>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</si>
  <si>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</si>
  <si>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</si>
  <si>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</si>
  <si>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</si>
  <si>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</si>
  <si>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</si>
  <si>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</si>
  <si>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</si>
  <si>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</si>
  <si>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</si>
  <si>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</si>
  <si>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</si>
  <si>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</si>
  <si>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</si>
  <si>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</si>
  <si>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</si>
  <si>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</si>
  <si>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</si>
  <si>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</si>
  <si>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</si>
  <si>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</si>
  <si>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</si>
  <si>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</si>
  <si>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</si>
  <si>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</si>
  <si>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</si>
  <si>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</si>
  <si>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</si>
  <si>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</si>
  <si>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</si>
  <si>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</si>
  <si>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</si>
  <si>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</si>
  <si>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</si>
  <si>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</si>
  <si>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</si>
  <si>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</si>
  <si>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</si>
  <si>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</si>
  <si>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</si>
  <si>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</si>
  <si>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</si>
  <si>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</si>
  <si>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</si>
  <si>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</si>
  <si>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</si>
  <si>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</si>
  <si>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</si>
  <si>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</si>
  <si>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</si>
  <si>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</si>
  <si>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</si>
  <si>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</si>
  <si>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</si>
  <si>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</si>
  <si>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</si>
  <si>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</si>
  <si>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</si>
  <si>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</si>
  <si>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</si>
  <si>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</si>
  <si>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</si>
  <si>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</si>
  <si>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</si>
  <si>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</si>
  <si>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</si>
  <si>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</si>
  <si>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</si>
  <si>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</si>
  <si>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</si>
  <si>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</si>
  <si>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</si>
  <si>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</si>
  <si>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</si>
  <si>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</si>
  <si>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</si>
  <si>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</si>
  <si>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</si>
  <si>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</si>
  <si>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</si>
  <si>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</si>
  <si>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</si>
  <si>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</si>
  <si>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</si>
  <si>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</si>
  <si>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</si>
  <si>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</si>
  <si>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</si>
  <si>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</si>
  <si>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</si>
  <si>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</si>
  <si>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</si>
  <si>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</si>
  <si>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</si>
  <si>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</si>
  <si>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</si>
  <si>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</si>
  <si>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</si>
  <si>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</si>
  <si>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</si>
  <si>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</si>
  <si>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</si>
  <si>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</si>
  <si>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</si>
  <si>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</si>
  <si>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</si>
  <si>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</si>
  <si>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</si>
  <si>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</si>
  <si>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</si>
  <si>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</si>
  <si>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</si>
  <si>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</si>
  <si>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</si>
  <si>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</si>
  <si>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</si>
  <si>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</si>
  <si>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</si>
  <si>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</si>
  <si>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</si>
  <si>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</si>
  <si>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</si>
  <si>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</si>
  <si>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</si>
  <si>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</si>
  <si>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</si>
  <si>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</si>
  <si>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</si>
  <si>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</si>
  <si>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</si>
  <si>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</si>
  <si>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</si>
  <si>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</si>
  <si>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</si>
  <si>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</si>
  <si>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</si>
  <si>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</si>
  <si>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</si>
  <si>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</si>
  <si>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</si>
  <si>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</si>
  <si>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</si>
  <si>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</si>
  <si>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</si>
  <si>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</si>
  <si>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</si>
  <si>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</si>
  <si>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</si>
  <si>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</si>
  <si>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</si>
  <si>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</si>
  <si>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</si>
  <si>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</si>
  <si>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</si>
  <si>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</si>
  <si>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</si>
  <si>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</si>
  <si>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</si>
  <si>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</si>
  <si>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</si>
  <si>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</si>
  <si>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</si>
  <si>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</si>
  <si>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</si>
  <si>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</si>
  <si>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</si>
  <si>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</si>
  <si>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</si>
  <si>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</si>
  <si>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</si>
  <si>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</si>
  <si>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</si>
  <si>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</si>
  <si>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</si>
  <si>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</si>
  <si>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</si>
  <si>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</si>
  <si>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</si>
  <si>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</si>
  <si>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</si>
  <si>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</si>
  <si>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</si>
  <si>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</si>
  <si>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</si>
  <si>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</si>
  <si>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</si>
  <si>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</si>
  <si>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</si>
  <si>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</si>
  <si>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</si>
  <si>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</si>
  <si>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</si>
  <si>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</si>
  <si>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</si>
  <si>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</si>
  <si>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</si>
  <si>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</si>
  <si>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</si>
  <si>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</si>
  <si>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</si>
  <si>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</si>
  <si>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</si>
  <si>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</si>
  <si>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</si>
  <si>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</si>
  <si>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</si>
  <si>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</si>
  <si>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</si>
  <si>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</si>
  <si>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</si>
  <si>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</si>
  <si>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</si>
  <si>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</si>
  <si>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</si>
  <si>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</si>
  <si>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</si>
  <si>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</si>
  <si>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</si>
  <si>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</si>
  <si>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</si>
  <si>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</si>
  <si>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</si>
  <si>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</si>
  <si>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</si>
  <si>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</si>
  <si>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</si>
  <si>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</si>
  <si>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</si>
  <si>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</si>
  <si>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</si>
  <si>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</si>
  <si>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</si>
  <si>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</si>
  <si>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</si>
  <si>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</si>
  <si>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</si>
  <si>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</si>
  <si>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</si>
  <si>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</si>
  <si>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</si>
  <si>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</si>
  <si>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</si>
  <si>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</si>
  <si>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</si>
  <si>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</si>
  <si>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</si>
  <si>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</si>
  <si>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</si>
  <si>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</si>
  <si>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</si>
  <si>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</si>
  <si>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</si>
  <si>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</si>
  <si>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</si>
  <si>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</si>
  <si>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</si>
  <si>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</si>
  <si>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</si>
  <si>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</si>
  <si>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</si>
  <si>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</si>
  <si>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</si>
  <si>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</si>
  <si>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</si>
  <si>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</si>
  <si>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</si>
  <si>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</si>
  <si>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</si>
  <si>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</si>
  <si>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</si>
  <si>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</si>
  <si>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</si>
  <si>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</si>
  <si>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</si>
  <si>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</si>
  <si>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</si>
  <si>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</si>
  <si>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</si>
  <si>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</si>
  <si>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</si>
  <si>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</si>
  <si>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</si>
  <si>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</si>
  <si>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</si>
  <si>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</si>
  <si>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</si>
  <si>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</si>
  <si>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</si>
  <si>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</si>
  <si>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</si>
  <si>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</si>
  <si>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</si>
  <si>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</si>
  <si>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</si>
  <si>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</si>
  <si>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</si>
  <si>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</si>
  <si>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</si>
  <si>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</si>
  <si>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</si>
  <si>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</si>
  <si>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</si>
  <si>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</si>
  <si>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</si>
  <si>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</si>
  <si>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</si>
  <si>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</si>
  <si>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</si>
  <si>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</si>
  <si>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</si>
  <si>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</si>
  <si>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</si>
  <si>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</si>
  <si>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</si>
  <si>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</si>
  <si>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</si>
  <si>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</si>
  <si>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</si>
  <si>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</si>
  <si>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</si>
  <si>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</si>
  <si>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</si>
  <si>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</si>
  <si>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</si>
  <si>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</si>
  <si>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</si>
  <si>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</si>
  <si>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</si>
  <si>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</si>
  <si>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</si>
  <si>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</si>
  <si>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</si>
  <si>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</si>
  <si>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</si>
  <si>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</si>
  <si>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</si>
  <si>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</si>
  <si>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</si>
  <si>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</si>
  <si>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</si>
  <si>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</si>
  <si>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</si>
  <si>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</si>
  <si>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</si>
  <si>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</si>
  <si>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</si>
  <si>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</si>
  <si>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</si>
  <si>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</si>
  <si>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</si>
  <si>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</si>
  <si>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</si>
  <si>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</si>
  <si>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</si>
  <si>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</si>
  <si>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</si>
  <si>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</si>
  <si>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</si>
  <si>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</si>
  <si>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</si>
  <si>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</si>
  <si>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</si>
  <si>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</si>
  <si>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</si>
  <si>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</si>
  <si>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</si>
  <si>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</si>
  <si>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</si>
  <si>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</si>
  <si>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</si>
  <si>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</si>
  <si>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</si>
  <si>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</si>
  <si>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</si>
  <si>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</si>
  <si>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</si>
  <si>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</si>
  <si>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</si>
  <si>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</si>
  <si>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</si>
  <si>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</si>
  <si>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</si>
  <si>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</si>
  <si>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</si>
  <si>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</si>
  <si>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</si>
  <si>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</si>
  <si>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</si>
  <si>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</si>
  <si>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</si>
  <si>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</si>
  <si>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</si>
  <si>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</si>
  <si>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</si>
  <si>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</si>
  <si>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</si>
  <si>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</si>
  <si>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</si>
  <si>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</si>
  <si>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</si>
  <si>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</si>
  <si>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</si>
  <si>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</si>
  <si>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</si>
  <si>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</si>
  <si>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</si>
  <si>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</si>
  <si>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</si>
  <si>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</si>
  <si>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</si>
  <si>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</si>
  <si>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</si>
  <si>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</si>
  <si>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</si>
  <si>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</si>
  <si>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</si>
  <si>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</si>
  <si>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</si>
  <si>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</si>
  <si>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</si>
  <si>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</si>
  <si>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</si>
  <si>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</si>
  <si>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</si>
  <si>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</si>
  <si>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</si>
  <si>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</si>
  <si>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</si>
  <si>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</si>
  <si>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</si>
  <si>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</si>
  <si>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</si>
  <si>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</si>
  <si>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</si>
  <si>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</si>
  <si>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</si>
  <si>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</si>
  <si>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</si>
  <si>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</si>
  <si>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</si>
  <si>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</si>
  <si>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</si>
  <si>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</si>
  <si>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</si>
  <si>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</si>
  <si>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</si>
  <si>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</si>
  <si>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</si>
  <si>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</si>
  <si>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</si>
  <si>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</si>
  <si>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</si>
  <si>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</si>
  <si>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</si>
  <si>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</si>
  <si>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</si>
  <si>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</si>
  <si>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</si>
  <si>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</si>
  <si>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</si>
  <si>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</si>
  <si>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</si>
  <si>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</si>
  <si>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</si>
  <si>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</si>
  <si>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</si>
  <si>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</si>
  <si>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</si>
  <si>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</si>
  <si>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</si>
  <si>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</si>
  <si>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</si>
  <si>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</si>
  <si>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</si>
  <si>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</si>
  <si>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</si>
  <si>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</si>
  <si>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</si>
  <si>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</si>
  <si>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</si>
  <si>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</si>
  <si>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</si>
  <si>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</si>
  <si>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</si>
  <si>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</si>
  <si>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</si>
  <si>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</si>
  <si>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</si>
  <si>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</si>
  <si>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</si>
  <si>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</si>
  <si>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</si>
  <si>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</si>
  <si>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</si>
  <si>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</si>
  <si>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</si>
  <si>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</si>
  <si>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</si>
  <si>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</si>
  <si>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</si>
  <si>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</si>
  <si>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</si>
  <si>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</si>
  <si>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</si>
  <si>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</si>
  <si>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</si>
  <si>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</si>
  <si>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</si>
  <si>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</si>
  <si>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</si>
  <si>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</si>
  <si>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</si>
  <si>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</si>
  <si>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</si>
  <si>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</si>
  <si>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</si>
  <si>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</si>
  <si>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</si>
  <si>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</si>
  <si>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</si>
  <si>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</si>
  <si>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</si>
  <si>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</si>
  <si>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</si>
  <si>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</si>
  <si>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</si>
  <si>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</si>
  <si>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</si>
  <si>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</si>
  <si>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</si>
  <si>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</si>
  <si>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</si>
  <si>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</si>
  <si>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</si>
  <si>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</si>
  <si>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</si>
  <si>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</si>
  <si>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</si>
  <si>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</si>
  <si>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</si>
  <si>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</si>
  <si>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</si>
  <si>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</si>
  <si>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</si>
  <si>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</si>
  <si>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</si>
  <si>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</si>
  <si>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</si>
  <si>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</si>
  <si>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</si>
  <si>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</si>
  <si>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</si>
  <si>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</si>
  <si>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</si>
  <si>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</si>
  <si>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</si>
  <si>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</si>
  <si>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</si>
  <si>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</si>
  <si>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</si>
  <si>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</si>
  <si>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</si>
  <si>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</si>
  <si>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</si>
  <si>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</si>
  <si>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</si>
  <si>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</si>
  <si>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</si>
  <si>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</si>
  <si>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</si>
  <si>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</si>
  <si>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</si>
  <si>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</si>
  <si>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</si>
  <si>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</si>
  <si>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</si>
  <si>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</si>
  <si>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</si>
  <si>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</si>
  <si>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</si>
  <si>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</si>
  <si>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</si>
  <si>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</si>
  <si>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</si>
  <si>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</si>
  <si>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</si>
  <si>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</si>
  <si>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</si>
  <si>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</si>
  <si>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</si>
  <si>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</si>
  <si>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</si>
  <si>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</si>
  <si>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</si>
  <si>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</si>
  <si>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</si>
  <si>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</si>
  <si>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</si>
  <si>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</si>
  <si>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</si>
  <si>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</si>
  <si>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</si>
  <si>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</si>
  <si>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</si>
  <si>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</si>
  <si>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</si>
  <si>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</si>
  <si>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</si>
  <si>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</si>
  <si>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</si>
  <si>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</si>
  <si>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</si>
  <si>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</si>
  <si>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</si>
  <si>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</si>
  <si>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</si>
  <si>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</si>
  <si>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</si>
  <si>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</si>
  <si>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</si>
  <si>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</si>
  <si>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</si>
  <si>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</si>
  <si>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</si>
  <si>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</si>
  <si>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</si>
  <si>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</si>
  <si>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</si>
  <si>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</si>
  <si>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</si>
  <si>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</si>
  <si>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</si>
  <si>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</si>
  <si>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</si>
  <si>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</si>
  <si>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</si>
  <si>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</si>
  <si>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</si>
  <si>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</si>
  <si>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</si>
  <si>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</si>
  <si>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</si>
  <si>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</si>
  <si>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</si>
  <si>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</si>
  <si>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</si>
  <si>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</si>
  <si>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</si>
  <si>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</si>
  <si>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</si>
  <si>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</si>
  <si>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</si>
  <si>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</si>
  <si>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</si>
  <si>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</si>
  <si>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</si>
  <si>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</si>
  <si>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</si>
  <si>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</si>
  <si>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</si>
  <si>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</si>
  <si>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</si>
  <si>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</si>
  <si>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</si>
  <si>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</si>
  <si>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</si>
  <si>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</si>
  <si>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</si>
  <si>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</si>
  <si>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</si>
  <si>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</si>
  <si>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</si>
  <si>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</si>
  <si>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</si>
  <si>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</si>
  <si>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</si>
  <si>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</si>
  <si>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</si>
  <si>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</si>
  <si>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</si>
  <si>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</si>
  <si>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</si>
  <si>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</si>
  <si>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</si>
  <si>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</si>
  <si>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</si>
  <si>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</si>
  <si>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</si>
  <si>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</si>
  <si>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</si>
  <si>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</si>
  <si>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</si>
  <si>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</si>
  <si>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</si>
  <si>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</si>
  <si>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</si>
  <si>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</si>
  <si>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</si>
  <si>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</si>
  <si>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</si>
  <si>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</si>
  <si>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</si>
  <si>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</si>
  <si>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</si>
  <si>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</si>
  <si>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</si>
  <si>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</si>
  <si>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</si>
  <si>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</si>
  <si>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</si>
  <si>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</si>
  <si>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</si>
  <si>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</si>
  <si>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</si>
  <si>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</si>
  <si>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</si>
  <si>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</si>
  <si>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</si>
  <si>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</si>
  <si>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</si>
  <si>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</si>
  <si>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</si>
  <si>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</si>
  <si>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</si>
  <si>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</si>
  <si>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</si>
  <si>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</si>
  <si>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</si>
  <si>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</si>
  <si>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</si>
  <si>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</si>
  <si>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</si>
  <si>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</si>
  <si>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</si>
  <si>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</si>
  <si>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</si>
  <si>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</si>
  <si>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</si>
  <si>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</si>
  <si>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</si>
  <si>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</si>
  <si>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</si>
  <si>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</si>
  <si>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</si>
  <si>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</si>
  <si>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</si>
  <si>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</si>
  <si>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</si>
  <si>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</si>
  <si>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</si>
  <si>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</si>
  <si>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</si>
  <si>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</si>
  <si>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</si>
  <si>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</si>
  <si>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</si>
  <si>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</si>
  <si>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</si>
  <si>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</si>
  <si>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</si>
  <si>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</si>
  <si>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</si>
  <si>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</si>
  <si>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</si>
  <si>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</si>
  <si>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</si>
  <si>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</si>
  <si>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</si>
  <si>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</si>
  <si>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</si>
  <si>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</si>
  <si>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</si>
  <si>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</si>
  <si>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</si>
  <si>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</si>
  <si>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</si>
  <si>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</si>
  <si>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</si>
  <si>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</si>
  <si>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</si>
  <si>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</si>
  <si>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</si>
  <si>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</si>
  <si>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</si>
  <si>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</si>
  <si>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</si>
  <si>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</si>
  <si>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</si>
  <si>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</si>
  <si>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</si>
  <si>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</si>
  <si>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</si>
  <si>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</si>
  <si>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</si>
  <si>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</si>
  <si>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</si>
  <si>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</si>
  <si>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</si>
  <si>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</si>
  <si>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</si>
  <si>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</si>
  <si>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</si>
  <si>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</si>
  <si>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</si>
  <si>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</si>
  <si>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</si>
  <si>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</si>
  <si>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</si>
  <si>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</si>
  <si>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</si>
  <si>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</si>
  <si>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</si>
  <si>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</si>
  <si>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</si>
  <si>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</si>
  <si>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</si>
  <si>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</si>
  <si>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</si>
  <si>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</si>
  <si>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</si>
  <si>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</si>
  <si>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</si>
  <si>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</si>
  <si>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</si>
  <si>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</si>
  <si>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</si>
  <si>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</si>
  <si>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</si>
  <si>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</si>
  <si>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</si>
  <si>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</si>
  <si>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</si>
  <si>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</si>
  <si>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</si>
  <si>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</si>
  <si>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</si>
  <si>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</si>
  <si>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</si>
  <si>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</si>
  <si>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</si>
  <si>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</si>
  <si>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</si>
  <si>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</si>
  <si>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</si>
  <si>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</si>
  <si>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</si>
  <si>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</si>
  <si>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</si>
  <si>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</si>
  <si>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</si>
  <si>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</si>
  <si>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</si>
  <si>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</si>
  <si>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</si>
  <si>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</si>
  <si>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</si>
  <si>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</si>
  <si>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</si>
  <si>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</si>
  <si>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</si>
  <si>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</si>
  <si>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</si>
  <si>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</si>
  <si>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</si>
  <si>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</si>
  <si>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</si>
  <si>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</si>
  <si>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</si>
  <si>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</si>
  <si>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</si>
  <si>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</si>
  <si>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</si>
  <si>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</si>
  <si>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</si>
  <si>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</si>
  <si>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</si>
  <si>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</si>
  <si>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</si>
  <si>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</si>
  <si>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</si>
  <si>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</si>
  <si>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</si>
  <si>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</si>
  <si>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</si>
  <si>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</si>
  <si>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</si>
  <si>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</si>
  <si>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</si>
  <si>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</si>
  <si>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</si>
  <si>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</si>
  <si>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</si>
  <si>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</si>
  <si>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</si>
  <si>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</si>
  <si>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</si>
  <si>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</si>
  <si>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</si>
  <si>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</si>
  <si>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</si>
  <si>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</si>
  <si>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</si>
  <si>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</si>
  <si>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</si>
  <si>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</si>
  <si>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</si>
  <si>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</si>
  <si>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</si>
  <si>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</si>
  <si>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</si>
  <si>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</si>
  <si>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</si>
  <si>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</si>
  <si>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</si>
  <si>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</si>
  <si>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</si>
  <si>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</si>
  <si>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</si>
  <si>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</si>
  <si>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</si>
  <si>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</si>
  <si>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</si>
  <si>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</si>
  <si>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</si>
  <si>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</si>
  <si>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</si>
  <si>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</si>
  <si>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</si>
  <si>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</si>
  <si>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</si>
  <si>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</si>
  <si>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</si>
  <si>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</si>
  <si>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</si>
  <si>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</si>
  <si>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</si>
  <si>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</si>
  <si>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</si>
  <si>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</si>
  <si>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</si>
  <si>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</si>
  <si>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</si>
  <si>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</si>
  <si>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</si>
  <si>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</si>
  <si>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</si>
  <si>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</si>
  <si>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</si>
  <si>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</si>
  <si>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</si>
  <si>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</si>
  <si>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</si>
  <si>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</si>
  <si>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</si>
  <si>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</si>
  <si>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</si>
  <si>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</si>
  <si>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</si>
  <si>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</si>
  <si>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</si>
  <si>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</si>
  <si>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</si>
  <si>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</si>
  <si>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</si>
  <si>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</si>
  <si>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</si>
  <si>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</si>
  <si>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</si>
  <si>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</si>
  <si>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</si>
  <si>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</si>
  <si>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</si>
  <si>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</si>
  <si>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</si>
  <si>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</si>
  <si>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</si>
  <si>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</si>
  <si>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</si>
  <si>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</si>
  <si>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</si>
  <si>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</si>
  <si>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</si>
  <si>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</si>
  <si>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</si>
  <si>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</si>
  <si>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</si>
  <si>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</si>
  <si>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</si>
  <si>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</si>
  <si>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</si>
  <si>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</si>
  <si>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</si>
  <si>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</si>
  <si>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</si>
  <si>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</si>
  <si>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</si>
  <si>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</si>
  <si>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</si>
  <si>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</si>
  <si>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</si>
  <si>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</si>
  <si>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</si>
  <si>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</si>
  <si>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</si>
  <si>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</si>
  <si>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</si>
  <si>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</si>
  <si>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</si>
  <si>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</si>
  <si>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</si>
  <si>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</si>
  <si>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</si>
  <si>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</si>
  <si>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</si>
  <si>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</si>
  <si>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</si>
  <si>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</si>
  <si>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</si>
  <si>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</si>
  <si>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</si>
  <si>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</si>
  <si>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</si>
  <si>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</si>
  <si>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</si>
  <si>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</si>
  <si>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</si>
  <si>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</si>
  <si>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</si>
  <si>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</si>
  <si>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</si>
  <si>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</si>
  <si>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</si>
  <si>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</si>
  <si>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</si>
  <si>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</si>
  <si>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</si>
  <si>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</si>
  <si>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</si>
  <si>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</si>
  <si>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</si>
  <si>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</si>
  <si>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</si>
  <si>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</si>
  <si>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</si>
  <si>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</si>
  <si>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</si>
  <si>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</si>
  <si>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</si>
  <si>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</si>
  <si>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</si>
  <si>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</si>
  <si>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</si>
  <si>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</si>
  <si>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</si>
  <si>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</si>
  <si>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</si>
  <si>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</si>
  <si>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</si>
  <si>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</si>
  <si>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</si>
  <si>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</si>
  <si>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</si>
  <si>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</si>
  <si>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</si>
  <si>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</si>
  <si>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</si>
  <si>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</si>
  <si>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</si>
  <si>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</si>
  <si>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</si>
  <si>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</si>
  <si>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</si>
  <si>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</si>
  <si>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</si>
  <si>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</si>
  <si>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</si>
  <si>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</si>
  <si>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</si>
  <si>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</si>
  <si>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</si>
  <si>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</si>
  <si>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</si>
  <si>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</si>
  <si>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</si>
  <si>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</si>
  <si>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</si>
  <si>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</si>
  <si>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</si>
  <si>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</si>
  <si>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</si>
  <si>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</si>
  <si>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</si>
  <si>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</si>
  <si>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</si>
  <si>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</si>
  <si>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</si>
  <si>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</si>
  <si>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</si>
  <si>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</si>
  <si>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</si>
  <si>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</si>
  <si>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</si>
  <si>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</si>
  <si>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</si>
  <si>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</si>
  <si>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</si>
  <si>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</si>
  <si>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</si>
  <si>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</si>
  <si>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</si>
  <si>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</si>
  <si>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</si>
  <si>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</si>
  <si>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</si>
  <si>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</si>
  <si>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</si>
  <si>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</si>
  <si>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</si>
  <si>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</si>
  <si>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</si>
  <si>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</si>
  <si>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</si>
  <si>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</si>
  <si>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</si>
  <si>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</si>
  <si>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</si>
  <si>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</si>
  <si>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</si>
  <si>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</si>
  <si>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</si>
  <si>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</si>
  <si>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</si>
  <si>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</si>
  <si>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</si>
  <si>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</si>
  <si>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</si>
  <si>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</si>
  <si>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</si>
  <si>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</si>
  <si>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</si>
  <si>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</si>
  <si>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</si>
  <si>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</si>
  <si>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</si>
  <si>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</si>
  <si>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</si>
  <si>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</si>
  <si>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</si>
  <si>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</si>
  <si>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</si>
  <si>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</si>
  <si>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</si>
  <si>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</si>
  <si>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</si>
  <si>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</si>
  <si>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</si>
  <si>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</si>
  <si>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</si>
  <si>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</si>
  <si>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</si>
  <si>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</si>
  <si>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</si>
  <si>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</si>
  <si>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</si>
  <si>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</si>
  <si>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</si>
  <si>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</si>
  <si>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</si>
  <si>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</si>
  <si>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</si>
  <si>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</si>
  <si>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</si>
  <si>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</si>
  <si>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</si>
  <si>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</si>
  <si>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</si>
  <si>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</si>
  <si>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</si>
  <si>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</si>
  <si>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</si>
  <si>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</si>
  <si>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</si>
  <si>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</si>
  <si>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</si>
  <si>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</si>
  <si>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</si>
  <si>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</si>
  <si>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</si>
  <si>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</si>
  <si>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</si>
  <si>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</si>
  <si>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</si>
  <si>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</si>
  <si>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</si>
  <si>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</si>
  <si>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</si>
  <si>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</si>
  <si>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</si>
  <si>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</si>
  <si>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</si>
  <si>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</si>
  <si>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</si>
  <si>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</si>
  <si>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</si>
  <si>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</si>
  <si>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</si>
  <si>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</si>
  <si>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</si>
  <si>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</si>
  <si>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</si>
  <si>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</si>
  <si>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</si>
  <si>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</si>
  <si>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</si>
  <si>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</si>
  <si>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</si>
  <si>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</si>
  <si>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</si>
  <si>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</si>
  <si>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</si>
  <si>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</si>
  <si>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</si>
  <si>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</si>
  <si>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</si>
  <si>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</si>
  <si>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</si>
  <si>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</si>
  <si>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</si>
  <si>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</si>
  <si>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</si>
  <si>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</si>
  <si>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</si>
  <si>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</si>
  <si>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</si>
  <si>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</si>
  <si>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</si>
  <si>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</si>
  <si>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</si>
  <si>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</si>
  <si>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</si>
  <si>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</si>
  <si>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</si>
  <si>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</si>
  <si>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</si>
  <si>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</si>
  <si>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</si>
  <si>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</si>
  <si>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</si>
  <si>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</si>
  <si>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</si>
  <si>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</si>
  <si>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</si>
  <si>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</si>
  <si>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</si>
  <si>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</si>
  <si>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</si>
  <si>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</si>
  <si>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</si>
  <si>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</si>
  <si>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</si>
  <si>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</si>
  <si>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</si>
  <si>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</si>
  <si>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</si>
  <si>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</si>
  <si>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</si>
  <si>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</si>
  <si>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</si>
  <si>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</si>
  <si>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</si>
  <si>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</si>
  <si>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</si>
  <si>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</si>
  <si>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</si>
  <si>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</si>
  <si>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</si>
  <si>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</si>
  <si>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</si>
  <si>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</si>
  <si>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</si>
  <si>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</si>
  <si>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</si>
  <si>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</si>
  <si>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</si>
  <si>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</si>
  <si>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</si>
  <si>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</si>
  <si>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</si>
  <si>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</si>
  <si>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</si>
  <si>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</si>
  <si>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</si>
  <si>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</si>
  <si>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</si>
  <si>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</si>
  <si>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</si>
  <si>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</si>
  <si>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</si>
  <si>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</si>
  <si>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</si>
  <si>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</si>
  <si>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</si>
  <si>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</si>
  <si>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</si>
  <si>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</si>
  <si>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</si>
  <si>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</si>
  <si>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</si>
  <si>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</si>
  <si>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</si>
  <si>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</si>
  <si>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</si>
  <si>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</si>
  <si>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</si>
  <si>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</si>
  <si>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</si>
  <si>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</si>
  <si>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</si>
  <si>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</si>
  <si>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</si>
  <si>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</si>
  <si>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</si>
  <si>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</si>
  <si>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</si>
  <si>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</si>
  <si>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</si>
  <si>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</si>
  <si>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</si>
  <si>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</si>
  <si>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</si>
  <si>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</si>
  <si>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</si>
  <si>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</si>
  <si>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</si>
  <si>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</si>
  <si>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</si>
  <si>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</si>
  <si>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</si>
  <si>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</si>
  <si>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</si>
  <si>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</si>
  <si>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</si>
  <si>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</si>
  <si>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</si>
  <si>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</si>
  <si>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</si>
  <si>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</si>
  <si>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</si>
  <si>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</si>
  <si>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</si>
  <si>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</si>
  <si>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</si>
  <si>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</si>
  <si>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</si>
  <si>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</si>
  <si>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</si>
  <si>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</si>
  <si>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</si>
  <si>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</si>
  <si>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</si>
  <si>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</si>
  <si>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</si>
  <si>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</si>
  <si>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</si>
  <si>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</si>
  <si>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</si>
  <si>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</si>
  <si>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</si>
  <si>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</si>
  <si>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</si>
  <si>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</si>
  <si>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</si>
  <si>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</si>
  <si>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</si>
  <si>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</si>
  <si>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</si>
  <si>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</si>
  <si>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</si>
  <si>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</si>
  <si>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</si>
  <si>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</si>
  <si>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</si>
  <si>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</si>
  <si>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</si>
  <si>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</si>
  <si>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</si>
  <si>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</si>
  <si>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</si>
  <si>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</si>
  <si>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</si>
  <si>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</si>
  <si>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</si>
  <si>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</si>
  <si>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</si>
  <si>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</si>
  <si>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</si>
  <si>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</si>
  <si>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</si>
  <si>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</si>
  <si>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</si>
  <si>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</si>
  <si>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</si>
  <si>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</si>
  <si>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</si>
  <si>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</si>
  <si>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</si>
  <si>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</si>
  <si>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</si>
  <si>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</si>
  <si>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</si>
  <si>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</si>
  <si>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</si>
  <si>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</si>
  <si>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</si>
  <si>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</si>
  <si>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</si>
  <si>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</si>
  <si>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</si>
  <si>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</si>
  <si>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</si>
  <si>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</si>
  <si>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</si>
  <si>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</si>
  <si>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</si>
  <si>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</si>
  <si>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</si>
  <si>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</si>
  <si>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</si>
  <si>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</si>
  <si>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</si>
  <si>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</si>
  <si>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</si>
  <si>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</si>
  <si>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</si>
  <si>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</si>
  <si>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</si>
  <si>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</si>
  <si>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</si>
  <si>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</si>
  <si>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</si>
  <si>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</si>
  <si>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</si>
  <si>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</si>
  <si>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</si>
  <si>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</si>
  <si>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</si>
  <si>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</si>
  <si>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</si>
  <si>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</si>
  <si>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</si>
  <si>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</si>
  <si>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</si>
  <si>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</si>
  <si>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</si>
  <si>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</si>
  <si>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</si>
  <si>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</si>
  <si>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</si>
  <si>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</si>
  <si>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</si>
  <si>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</si>
  <si>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</si>
  <si>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</si>
  <si>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</si>
  <si>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</si>
  <si>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</si>
  <si>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</si>
  <si>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</si>
  <si>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</si>
  <si>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</si>
  <si>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</si>
  <si>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</si>
  <si>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</si>
  <si>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</si>
  <si>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</si>
  <si>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</si>
  <si>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</si>
  <si>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</si>
  <si>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</si>
  <si>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</si>
  <si>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</si>
  <si>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</si>
  <si>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</si>
  <si>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</si>
  <si>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</si>
  <si>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</si>
  <si>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</si>
  <si>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</si>
  <si>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</si>
  <si>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</si>
  <si>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</si>
  <si>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</si>
  <si>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</si>
  <si>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</si>
  <si>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</si>
  <si>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</si>
  <si>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</si>
  <si>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</si>
  <si>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</si>
  <si>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</si>
  <si>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</si>
  <si>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</si>
  <si>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</si>
  <si>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</si>
  <si>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</si>
  <si>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</si>
  <si>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</si>
  <si>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</si>
  <si>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</si>
  <si>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</si>
  <si>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</si>
  <si>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</si>
  <si>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</si>
  <si>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</si>
  <si>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</si>
  <si>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</si>
  <si>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</si>
  <si>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</si>
  <si>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</si>
  <si>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</si>
  <si>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</si>
  <si>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</si>
  <si>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</si>
  <si>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</si>
  <si>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</si>
  <si>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</si>
  <si>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</si>
  <si>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</si>
  <si>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</si>
  <si>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</si>
  <si>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</si>
  <si>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</si>
  <si>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</si>
  <si>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</si>
  <si>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</si>
  <si>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</si>
  <si>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</si>
  <si>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</si>
  <si>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</si>
  <si>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</si>
  <si>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</si>
  <si>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</si>
  <si>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</si>
  <si>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</si>
  <si>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</si>
  <si>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</si>
  <si>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</si>
  <si>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</si>
  <si>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</si>
  <si>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</si>
  <si>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</si>
  <si>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</si>
  <si>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</si>
  <si>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</si>
  <si>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</si>
  <si>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</si>
  <si>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</si>
  <si>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</si>
  <si>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</si>
  <si>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</si>
  <si>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</si>
  <si>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</si>
  <si>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</si>
  <si>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</si>
  <si>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</si>
  <si>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</si>
  <si>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</si>
  <si>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</si>
  <si>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</si>
  <si>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</si>
  <si>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</si>
  <si>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</si>
  <si>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</si>
  <si>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</si>
  <si>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</si>
  <si>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</si>
  <si>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</si>
  <si>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</si>
  <si>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</si>
  <si>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</si>
  <si>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</si>
  <si>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</si>
  <si>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</si>
  <si>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</si>
  <si>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</si>
  <si>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</si>
  <si>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</si>
  <si>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</si>
  <si>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</si>
  <si>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</si>
  <si>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</si>
  <si>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</si>
  <si>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</si>
  <si>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</si>
  <si>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</si>
  <si>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</si>
  <si>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</si>
  <si>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</si>
  <si>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</si>
  <si>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</si>
  <si>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</si>
  <si>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</si>
  <si>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</si>
  <si>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</si>
  <si>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</si>
  <si>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</si>
  <si>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</si>
  <si>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</si>
  <si>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</si>
  <si>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</si>
  <si>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</si>
  <si>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</si>
  <si>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</si>
  <si>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</si>
  <si>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</si>
  <si>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</si>
  <si>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</si>
  <si>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</si>
  <si>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</si>
  <si>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</si>
  <si>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</si>
  <si>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</si>
  <si>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</si>
  <si>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</si>
  <si>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</si>
  <si>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</si>
  <si>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</si>
  <si>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</si>
  <si>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</si>
  <si>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</si>
  <si>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</si>
  <si>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</si>
  <si>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</si>
  <si>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</si>
  <si>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</si>
  <si>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</si>
  <si>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</si>
  <si>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</si>
  <si>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</si>
  <si>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</si>
  <si>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</si>
  <si>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</si>
  <si>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</si>
  <si>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</si>
  <si>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</si>
  <si>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</si>
  <si>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</si>
  <si>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</si>
  <si>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</si>
  <si>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</si>
  <si>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</si>
  <si>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</si>
  <si>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</si>
  <si>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</si>
  <si>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</si>
  <si>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</si>
  <si>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</si>
  <si>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</si>
  <si>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</si>
  <si>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</si>
  <si>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</si>
  <si>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</si>
  <si>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</si>
  <si>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</si>
  <si>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</si>
  <si>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</si>
  <si>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</si>
  <si>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</si>
  <si>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</si>
  <si>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</si>
  <si>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</si>
  <si>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</si>
  <si>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</si>
  <si>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</si>
  <si>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</si>
  <si>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</si>
  <si>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</si>
  <si>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</si>
  <si>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</si>
  <si>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</si>
  <si>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</si>
  <si>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</si>
  <si>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</si>
  <si>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</si>
  <si>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</si>
  <si>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</si>
  <si>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</si>
  <si>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</si>
  <si>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</si>
  <si>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</si>
  <si>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</si>
  <si>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</si>
  <si>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</si>
  <si>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</si>
  <si>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</si>
  <si>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</si>
  <si>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</si>
  <si>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</si>
  <si>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</si>
  <si>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</si>
  <si>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</si>
  <si>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</si>
  <si>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</si>
  <si>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</si>
  <si>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</si>
  <si>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</si>
  <si>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</si>
  <si>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</si>
  <si>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</si>
  <si>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</si>
  <si>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</si>
  <si>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</si>
  <si>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</si>
  <si>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</si>
  <si>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</si>
  <si>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</si>
  <si>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</si>
  <si>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</si>
  <si>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</si>
  <si>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</si>
  <si>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</si>
  <si>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</si>
  <si>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</si>
  <si>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</si>
  <si>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</si>
  <si>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</si>
  <si>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</si>
  <si>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</si>
  <si>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</si>
  <si>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</si>
  <si>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</si>
  <si>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</si>
  <si>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</si>
  <si>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</si>
  <si>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</si>
  <si>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</si>
  <si>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</si>
  <si>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</si>
  <si>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</si>
  <si>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</si>
  <si>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</si>
  <si>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</si>
  <si>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</si>
  <si>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</si>
  <si>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</si>
  <si>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</si>
  <si>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</si>
  <si>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</si>
  <si>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</si>
  <si>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</si>
  <si>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</si>
  <si>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</si>
  <si>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</si>
  <si>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</si>
  <si>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</si>
  <si>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</si>
  <si>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</si>
  <si>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</si>
  <si>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</si>
  <si>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</si>
  <si>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</si>
  <si>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</si>
  <si>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</si>
  <si>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</si>
  <si>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</si>
  <si>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</si>
  <si>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</si>
  <si>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</si>
  <si>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</si>
  <si>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</si>
  <si>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</si>
  <si>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</si>
  <si>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</si>
  <si>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</si>
  <si>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</si>
  <si>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</si>
  <si>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</si>
  <si>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</si>
  <si>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</si>
  <si>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</si>
  <si>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</si>
  <si>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</si>
  <si>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</si>
  <si>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</si>
  <si>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</si>
  <si>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</si>
  <si>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</si>
  <si>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</si>
  <si>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</si>
  <si>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</si>
  <si>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</si>
  <si>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</si>
  <si>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</si>
  <si>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</si>
  <si>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</si>
  <si>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</si>
  <si>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</si>
  <si>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</si>
  <si>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</si>
  <si>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</si>
  <si>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</si>
  <si>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</si>
  <si>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</si>
  <si>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</si>
  <si>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</si>
  <si>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</si>
  <si>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</si>
  <si>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</si>
  <si>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</si>
  <si>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</si>
  <si>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</si>
  <si>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</si>
  <si>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</si>
  <si>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</si>
  <si>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</si>
  <si>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</si>
  <si>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</si>
  <si>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</si>
  <si>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</si>
  <si>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</si>
  <si>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</si>
  <si>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</si>
  <si>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</si>
  <si>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</si>
  <si>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</si>
  <si>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</si>
  <si>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</si>
  <si>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</si>
  <si>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</si>
  <si>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</si>
  <si>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</si>
  <si>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</si>
  <si>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</si>
  <si>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</si>
  <si>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</si>
  <si>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</si>
  <si>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</si>
  <si>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</si>
  <si>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</si>
  <si>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</si>
  <si>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</si>
  <si>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</si>
  <si>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</si>
  <si>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</si>
  <si>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</si>
  <si>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</si>
  <si>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</si>
  <si>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</si>
  <si>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</si>
  <si>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</si>
  <si>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</si>
  <si>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</si>
  <si>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</si>
  <si>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</si>
  <si>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</si>
  <si>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</si>
  <si>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</si>
  <si>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</si>
  <si>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</si>
  <si>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</si>
  <si>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</si>
  <si>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</si>
  <si>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</si>
  <si>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</si>
  <si>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</si>
  <si>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</si>
  <si>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</si>
  <si>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</si>
  <si>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</si>
  <si>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</si>
  <si>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</si>
  <si>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</si>
  <si>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</si>
  <si>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</si>
  <si>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</si>
  <si>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</si>
  <si>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</si>
  <si>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</si>
  <si>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</si>
  <si>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</si>
  <si>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</si>
  <si>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</si>
  <si>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</si>
  <si>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</si>
  <si>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</si>
  <si>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</si>
  <si>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</si>
  <si>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</si>
  <si>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</si>
  <si>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</si>
  <si>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</si>
  <si>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</si>
  <si>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</si>
  <si>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</si>
  <si>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</si>
  <si>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</si>
  <si>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</si>
  <si>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</si>
  <si>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</si>
  <si>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</si>
  <si>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</si>
  <si>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</si>
  <si>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</si>
  <si>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</si>
  <si>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</si>
  <si>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</si>
  <si>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</si>
  <si>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</si>
  <si>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</si>
  <si>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</si>
  <si>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</si>
  <si>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</si>
  <si>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</si>
  <si>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</si>
  <si>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</si>
  <si>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</si>
  <si>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</si>
  <si>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</si>
  <si>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</si>
  <si>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</si>
  <si>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</si>
  <si>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</si>
  <si>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</si>
  <si>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</si>
  <si>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</si>
  <si>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</si>
  <si>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</si>
  <si>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</si>
  <si>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</si>
  <si>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</si>
  <si>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</si>
  <si>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</si>
  <si>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</si>
  <si>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</si>
  <si>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</si>
  <si>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</si>
  <si>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</si>
  <si>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</si>
  <si>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</si>
  <si>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</si>
  <si>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</si>
  <si>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</si>
  <si>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</si>
  <si>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</si>
  <si>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</si>
  <si>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</si>
  <si>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</si>
  <si>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</si>
  <si>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</si>
  <si>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</si>
  <si>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</si>
  <si>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</si>
  <si>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</si>
  <si>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</si>
  <si>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</si>
  <si>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</si>
  <si>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</si>
  <si>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</si>
  <si>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</si>
  <si>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</si>
  <si>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</si>
  <si>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</si>
  <si>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</si>
  <si>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</si>
  <si>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</si>
  <si>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</si>
  <si>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</si>
  <si>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</si>
  <si>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</si>
  <si>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</si>
  <si>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</si>
  <si>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</si>
  <si>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</si>
  <si>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</si>
  <si>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</si>
  <si>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</si>
  <si>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</si>
  <si>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</si>
  <si>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</si>
  <si>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</si>
  <si>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</si>
  <si>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</si>
  <si>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</si>
  <si>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</si>
  <si>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</si>
  <si>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</si>
  <si>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</si>
  <si>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</si>
  <si>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</si>
  <si>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</si>
  <si>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</si>
  <si>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</si>
  <si>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</si>
  <si>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</si>
  <si>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</si>
  <si>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</si>
  <si>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</si>
  <si>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</si>
  <si>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</si>
  <si>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</si>
  <si>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</si>
  <si>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</si>
  <si>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</si>
  <si>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</si>
  <si>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</si>
  <si>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</si>
  <si>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</si>
  <si>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</si>
  <si>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</si>
  <si>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</si>
  <si>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</si>
  <si>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</si>
  <si>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</si>
  <si>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</si>
  <si>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</si>
  <si>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</si>
  <si>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</si>
  <si>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</si>
  <si>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</si>
  <si>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</si>
  <si>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</si>
  <si>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</si>
  <si>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</si>
  <si>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</si>
  <si>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</si>
  <si>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</si>
  <si>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</si>
  <si>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</si>
  <si>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</si>
  <si>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</si>
  <si>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</si>
  <si>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</si>
  <si>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</si>
  <si>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</si>
  <si>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</si>
  <si>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</si>
  <si>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</si>
  <si>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</si>
  <si>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</si>
  <si>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</si>
  <si>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</si>
  <si>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</si>
  <si>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</si>
  <si>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</si>
  <si>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</si>
  <si>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</si>
  <si>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</si>
  <si>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</si>
  <si>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</si>
  <si>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</si>
  <si>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</si>
  <si>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</si>
  <si>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</si>
  <si>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</si>
  <si>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</si>
  <si>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</si>
  <si>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</si>
  <si>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</si>
  <si>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</si>
  <si>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</si>
  <si>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</si>
  <si>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</si>
  <si>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</si>
  <si>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</si>
  <si>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</si>
  <si>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</si>
  <si>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</si>
  <si>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</si>
  <si>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</si>
  <si>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</si>
  <si>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</si>
  <si>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</si>
  <si>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</si>
  <si>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</si>
  <si>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</si>
  <si>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</si>
  <si>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</si>
  <si>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</si>
  <si>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</si>
  <si>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</si>
  <si>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</si>
  <si>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</si>
  <si>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</si>
  <si>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</si>
  <si>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</si>
  <si>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</si>
  <si>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</si>
  <si>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</si>
  <si>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</si>
  <si>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</si>
  <si>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</si>
  <si>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</si>
  <si>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</si>
  <si>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</si>
  <si>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</si>
  <si>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</si>
  <si>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</si>
  <si>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</si>
  <si>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</si>
  <si>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</si>
  <si>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</si>
  <si>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</si>
  <si>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</si>
  <si>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</si>
  <si>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</si>
  <si>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</si>
  <si>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</si>
  <si>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</si>
  <si>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</si>
  <si>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</si>
  <si>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</si>
  <si>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</si>
  <si>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</si>
  <si>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</si>
  <si>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</si>
  <si>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</si>
  <si>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</si>
  <si>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</si>
  <si>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</si>
  <si>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</si>
  <si>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</si>
  <si>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</si>
  <si>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</si>
  <si>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</si>
  <si>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</si>
  <si>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</si>
  <si>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</si>
  <si>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</si>
  <si>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</si>
  <si>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</si>
  <si>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</si>
  <si>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</si>
  <si>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</si>
  <si>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</si>
  <si>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</si>
  <si>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</si>
  <si>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</si>
  <si>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</si>
  <si>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</si>
  <si>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</si>
  <si>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</si>
  <si>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</si>
  <si>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</si>
  <si>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</si>
  <si>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</si>
  <si>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</si>
  <si>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</si>
  <si>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</si>
  <si>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</si>
  <si>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</si>
  <si>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</si>
  <si>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</si>
  <si>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</si>
  <si>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</si>
  <si>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</si>
  <si>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</si>
  <si>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</si>
  <si>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</si>
  <si>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</si>
  <si>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</si>
  <si>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</si>
  <si>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</si>
  <si>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</si>
  <si>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</si>
  <si>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</si>
  <si>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</si>
  <si>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</si>
  <si>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</si>
  <si>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</si>
  <si>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</si>
  <si>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</si>
  <si>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</si>
  <si>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</si>
  <si>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</si>
  <si>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</si>
  <si>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</si>
  <si>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</si>
  <si>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</si>
  <si>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</si>
  <si>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</si>
  <si>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</si>
  <si>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</si>
  <si>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</si>
  <si>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</si>
  <si>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</si>
  <si>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</si>
  <si>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</si>
  <si>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</si>
  <si>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</si>
  <si>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</si>
  <si>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</si>
  <si>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</si>
  <si>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</si>
  <si>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</si>
  <si>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</si>
  <si>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</si>
  <si>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</si>
  <si>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</si>
  <si>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</si>
  <si>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</si>
  <si>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</si>
  <si>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</si>
  <si>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</si>
  <si>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</si>
  <si>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</si>
  <si>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</si>
  <si>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</si>
  <si>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</si>
  <si>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</si>
  <si>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</si>
  <si>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</si>
  <si>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</si>
  <si>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</si>
  <si>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</si>
  <si>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</si>
  <si>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</si>
  <si>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</si>
  <si>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</si>
  <si>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</si>
  <si>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</si>
  <si>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</si>
  <si>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</si>
  <si>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</si>
  <si>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</si>
  <si>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</si>
  <si>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</si>
  <si>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</si>
  <si>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</si>
  <si>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</si>
  <si>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</si>
  <si>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</si>
  <si>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</si>
  <si>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</si>
  <si>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</si>
  <si>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</si>
  <si>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</si>
  <si>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</si>
  <si>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</si>
  <si>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</si>
  <si>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</si>
  <si>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</si>
  <si>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</si>
  <si>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</si>
  <si>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</si>
  <si>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</si>
  <si>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</si>
  <si>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</si>
  <si>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</si>
  <si>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</si>
  <si>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</si>
  <si>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</si>
  <si>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</si>
  <si>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</si>
  <si>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</si>
  <si>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</si>
  <si>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</si>
  <si>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</si>
  <si>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</si>
  <si>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</si>
  <si>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</si>
  <si>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</si>
  <si>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</si>
  <si>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</si>
  <si>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</si>
  <si>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</si>
  <si>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</si>
  <si>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</si>
  <si>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</si>
  <si>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</si>
  <si>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</si>
  <si>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</si>
  <si>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</si>
  <si>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</si>
  <si>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</si>
  <si>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</si>
  <si>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</si>
  <si>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</si>
  <si>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</si>
  <si>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</si>
  <si>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</si>
  <si>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</si>
  <si>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</si>
  <si>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</si>
  <si>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</si>
  <si>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</si>
  <si>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</si>
  <si>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</si>
  <si>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</si>
  <si>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</si>
  <si>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</si>
  <si>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</si>
  <si>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</si>
  <si>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</si>
  <si>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</si>
  <si>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</si>
  <si>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</si>
  <si>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</si>
  <si>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</si>
  <si>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</si>
  <si>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</si>
  <si>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</si>
  <si>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</si>
  <si>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</si>
  <si>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</si>
  <si>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</si>
  <si>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</si>
  <si>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</si>
  <si>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</si>
  <si>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</si>
  <si>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</si>
  <si>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</si>
  <si>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</si>
  <si>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</si>
  <si>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</si>
  <si>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</si>
  <si>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</si>
  <si>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</si>
  <si>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</si>
  <si>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</si>
  <si>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</si>
  <si>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</si>
  <si>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</si>
  <si>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</si>
  <si>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</si>
  <si>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</si>
  <si>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</si>
  <si>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</si>
  <si>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</si>
  <si>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</si>
  <si>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</si>
  <si>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</si>
  <si>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</si>
  <si>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</si>
  <si>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</si>
  <si>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</si>
  <si>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</si>
  <si>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</si>
  <si>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</si>
  <si>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</si>
  <si>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</si>
  <si>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</si>
  <si>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</si>
  <si>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</si>
  <si>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</si>
  <si>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</si>
  <si>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</si>
  <si>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</si>
  <si>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</si>
  <si>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</si>
  <si>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</si>
  <si>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</si>
  <si>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</si>
  <si>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</si>
  <si>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</si>
  <si>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</si>
  <si>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</si>
  <si>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</si>
  <si>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</si>
  <si>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</si>
  <si>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</si>
  <si>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</si>
  <si>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</si>
  <si>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</si>
  <si>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</si>
  <si>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</si>
  <si>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</si>
  <si>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</si>
  <si>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</si>
  <si>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</si>
  <si>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</si>
  <si>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</si>
  <si>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</si>
  <si>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</si>
  <si>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</si>
  <si>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</si>
  <si>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</si>
  <si>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</si>
  <si>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</si>
  <si>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</si>
  <si>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</si>
  <si>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</si>
  <si>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</si>
  <si>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</si>
  <si>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</si>
  <si>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</si>
  <si>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</si>
  <si>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</si>
  <si>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</si>
  <si>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</si>
  <si>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</si>
  <si>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</si>
  <si>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</si>
  <si>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</si>
  <si>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</si>
  <si>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</si>
  <si>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</si>
  <si>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</si>
  <si>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</si>
  <si>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</si>
  <si>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</si>
  <si>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</si>
  <si>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</si>
  <si>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</si>
  <si>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</si>
  <si>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</si>
  <si>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</si>
  <si>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</si>
  <si>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</si>
  <si>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</si>
  <si>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</si>
  <si>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</si>
  <si>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</si>
  <si>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</si>
  <si>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</si>
  <si>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</si>
  <si>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</si>
  <si>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</si>
  <si>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</si>
  <si>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</si>
  <si>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</si>
  <si>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</si>
  <si>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</si>
  <si>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</si>
  <si>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</si>
  <si>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</si>
  <si>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</si>
  <si>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</si>
  <si>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</si>
  <si>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</si>
  <si>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</si>
  <si>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</si>
  <si>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</si>
  <si>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</si>
  <si>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</si>
  <si>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</si>
  <si>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</si>
  <si>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</si>
  <si>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</si>
  <si>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</si>
  <si>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</si>
  <si>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</si>
  <si>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</si>
  <si>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</si>
  <si>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</si>
  <si>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</si>
  <si>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</si>
  <si>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</si>
  <si>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</si>
  <si>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</si>
  <si>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</si>
  <si>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</si>
  <si>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</si>
  <si>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</si>
  <si>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</si>
  <si>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</si>
  <si>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</si>
  <si>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</si>
  <si>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</si>
  <si>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</si>
  <si>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</si>
  <si>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</si>
  <si>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</si>
  <si>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</si>
  <si>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</si>
  <si>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</si>
  <si>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</si>
  <si>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</si>
  <si>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</si>
  <si>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</si>
  <si>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</si>
  <si>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</si>
  <si>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</si>
  <si>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</si>
  <si>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</si>
  <si>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</si>
  <si>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</si>
  <si>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</si>
  <si>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</si>
  <si>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</si>
  <si>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</si>
  <si>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</si>
  <si>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</si>
  <si>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</si>
  <si>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</si>
  <si>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</si>
  <si>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</si>
  <si>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</si>
  <si>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</si>
  <si>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</si>
  <si>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</si>
  <si>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</si>
  <si>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</si>
  <si>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</si>
  <si>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</si>
  <si>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</si>
  <si>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</si>
  <si>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</si>
  <si>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</si>
  <si>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</si>
  <si>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</si>
  <si>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</si>
  <si>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</si>
  <si>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</si>
  <si>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</si>
  <si>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</si>
  <si>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</si>
  <si>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</si>
  <si>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</si>
  <si>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</si>
  <si>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</si>
  <si>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</si>
  <si>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</si>
  <si>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</si>
  <si>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</si>
  <si>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</si>
  <si>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</si>
  <si>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</si>
  <si>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</si>
  <si>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</si>
  <si>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</si>
  <si>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</si>
  <si>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</si>
  <si>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</si>
  <si>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</si>
  <si>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</si>
  <si>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</si>
  <si>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</si>
  <si>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</si>
  <si>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</si>
  <si>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</si>
  <si>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</si>
  <si>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</si>
  <si>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</si>
  <si>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</si>
  <si>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</si>
  <si>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</si>
  <si>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</si>
  <si>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</si>
  <si>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</si>
  <si>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</si>
  <si>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</si>
  <si>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</si>
  <si>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</si>
  <si>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</si>
  <si>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</si>
  <si>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</si>
  <si>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</si>
  <si>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</si>
  <si>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</si>
  <si>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</si>
  <si>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</si>
  <si>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</si>
  <si>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</si>
  <si>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</si>
  <si>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</si>
  <si>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</si>
  <si>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</si>
  <si>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</si>
  <si>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</si>
  <si>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</si>
  <si>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</si>
  <si>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</si>
  <si>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</si>
  <si>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</si>
  <si>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</si>
  <si>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</si>
  <si>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</si>
  <si>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</si>
  <si>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</si>
  <si>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</si>
  <si>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</si>
  <si>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</si>
  <si>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</si>
  <si>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</si>
  <si>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</si>
  <si>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</si>
  <si>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</si>
  <si>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</si>
  <si>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</si>
  <si>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</si>
  <si>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</si>
  <si>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</si>
  <si>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</si>
  <si>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</si>
  <si>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</si>
  <si>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</si>
  <si>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</si>
  <si>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</si>
  <si>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</si>
  <si>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</si>
  <si>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</si>
  <si>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</si>
  <si>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</si>
  <si>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</si>
  <si>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</si>
  <si>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</si>
  <si>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</si>
  <si>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</si>
  <si>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</si>
  <si>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</si>
  <si>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</si>
  <si>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</si>
  <si>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</si>
  <si>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</si>
  <si>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</si>
  <si>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</si>
  <si>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</si>
  <si>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</si>
  <si>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</si>
  <si>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</si>
  <si>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</si>
  <si>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</si>
  <si>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</si>
  <si>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</si>
  <si>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</si>
  <si>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</si>
  <si>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</si>
  <si>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</si>
  <si>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</si>
  <si>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</si>
  <si>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</si>
  <si>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</si>
  <si>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</si>
  <si>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</si>
  <si>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</si>
  <si>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</si>
  <si>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</si>
  <si>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</si>
  <si>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</si>
  <si>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</si>
  <si>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</si>
  <si>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</si>
  <si>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</si>
  <si>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</si>
  <si>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</si>
  <si>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</si>
  <si>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</si>
  <si>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</si>
  <si>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</si>
  <si>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</si>
  <si>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</si>
  <si>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</si>
  <si>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</si>
  <si>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</si>
  <si>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</si>
  <si>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</si>
  <si>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</si>
  <si>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</si>
  <si>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</si>
  <si>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</si>
  <si>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</si>
  <si>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</si>
  <si>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</si>
  <si>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</si>
  <si>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</si>
  <si>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</si>
  <si>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</si>
  <si>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</si>
  <si>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</si>
  <si>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</si>
  <si>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</si>
  <si>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</si>
  <si>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</si>
  <si>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</si>
  <si>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</si>
  <si>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</si>
  <si>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</si>
  <si>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</si>
  <si>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</si>
  <si>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</si>
  <si>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</si>
  <si>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</si>
  <si>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</si>
  <si>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</si>
  <si>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</si>
  <si>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</si>
  <si>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</si>
  <si>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</si>
  <si>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</si>
  <si>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</si>
  <si>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</si>
  <si>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</si>
  <si>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</si>
  <si>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</si>
  <si>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</si>
  <si>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</si>
  <si>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</si>
  <si>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</si>
  <si>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</si>
  <si>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</si>
  <si>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</si>
  <si>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</si>
  <si>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</si>
  <si>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</si>
  <si>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</si>
  <si>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</si>
  <si>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</si>
  <si>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</si>
  <si>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</si>
  <si>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</si>
  <si>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</si>
  <si>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</si>
  <si>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</si>
  <si>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</si>
  <si>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</si>
  <si>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</si>
  <si>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</si>
  <si>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</si>
  <si>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</si>
  <si>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</si>
  <si>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</si>
  <si>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</si>
  <si>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</si>
  <si>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</si>
  <si>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</si>
  <si>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</si>
  <si>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</si>
  <si>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</si>
  <si>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</si>
  <si>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</si>
  <si>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</si>
  <si>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</si>
  <si>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</si>
  <si>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</si>
  <si>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</si>
  <si>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</si>
  <si>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</si>
  <si>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</si>
  <si>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</si>
  <si>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</si>
  <si>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</si>
  <si>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</si>
  <si>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</si>
  <si>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</si>
  <si>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</si>
  <si>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</si>
  <si>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</si>
  <si>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</si>
  <si>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</si>
  <si>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</si>
  <si>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</si>
  <si>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</si>
  <si>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</si>
  <si>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</si>
  <si>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</si>
  <si>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</si>
  <si>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</si>
  <si>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</si>
  <si>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</si>
  <si>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</si>
  <si>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</si>
  <si>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</si>
  <si>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</si>
  <si>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</si>
  <si>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</si>
  <si>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</si>
  <si>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</si>
  <si>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</si>
  <si>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</si>
  <si>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</si>
  <si>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</si>
  <si>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</si>
  <si>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</si>
  <si>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</si>
  <si>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</si>
  <si>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</si>
  <si>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</si>
  <si>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</si>
  <si>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</si>
  <si>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</si>
  <si>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</si>
  <si>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</si>
  <si>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</si>
  <si>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</si>
  <si>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</si>
  <si>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</si>
  <si>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</si>
  <si>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</si>
  <si>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</si>
  <si>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</si>
  <si>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</si>
  <si>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</si>
  <si>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</si>
  <si>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</si>
  <si>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</si>
  <si>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</si>
  <si>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</si>
  <si>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</si>
  <si>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</si>
  <si>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</si>
  <si>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</si>
  <si>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</si>
  <si>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</si>
  <si>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</si>
  <si>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</si>
  <si>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</si>
  <si>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</si>
  <si>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</si>
  <si>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</si>
  <si>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</si>
  <si>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</si>
  <si>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</si>
  <si>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</si>
  <si>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</si>
  <si>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</si>
  <si>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</si>
  <si>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</si>
  <si>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</si>
  <si>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</si>
  <si>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</si>
  <si>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</si>
  <si>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</si>
  <si>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</si>
  <si>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</si>
  <si>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</si>
  <si>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</si>
  <si>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</si>
  <si>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</si>
  <si>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</si>
  <si>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</si>
  <si>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</si>
  <si>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</si>
  <si>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</si>
  <si>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</si>
  <si>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</si>
  <si>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</si>
  <si>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</si>
  <si>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</si>
  <si>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</si>
  <si>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</si>
  <si>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</si>
  <si>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</si>
  <si>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</si>
  <si>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</si>
  <si>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</si>
  <si>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</si>
  <si>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</si>
  <si>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</si>
  <si>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</si>
  <si>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</si>
  <si>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</si>
  <si>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</si>
  <si>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</si>
  <si>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</si>
  <si>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</si>
  <si>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</si>
  <si>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</si>
  <si>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</si>
  <si>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</si>
  <si>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</si>
  <si>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</si>
  <si>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</si>
  <si>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</si>
  <si>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</si>
  <si>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</si>
  <si>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</si>
  <si>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</si>
  <si>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</si>
  <si>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</si>
  <si>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</si>
  <si>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</si>
  <si>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</si>
  <si>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</si>
  <si>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</si>
  <si>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</si>
  <si>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</si>
  <si>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</si>
  <si>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</si>
  <si>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</si>
  <si>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</si>
  <si>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</si>
  <si>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</si>
  <si>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</si>
  <si>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</si>
  <si>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</si>
  <si>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</si>
  <si>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</si>
  <si>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</si>
  <si>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</si>
  <si>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</si>
  <si>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</si>
  <si>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</si>
  <si>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</si>
  <si>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</si>
  <si>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</si>
  <si>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</si>
  <si>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</si>
  <si>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</si>
  <si>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</si>
  <si>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</si>
  <si>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</si>
  <si>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</si>
  <si>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</si>
  <si>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</si>
  <si>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</si>
  <si>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</si>
  <si>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</si>
  <si>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</si>
  <si>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</si>
  <si>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</si>
  <si>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</si>
  <si>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</si>
  <si>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</si>
  <si>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</si>
  <si>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</si>
  <si>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</si>
  <si>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</si>
  <si>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</si>
  <si>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</si>
  <si>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</si>
  <si>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</si>
  <si>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</si>
  <si>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</si>
  <si>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</si>
  <si>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</si>
  <si>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</si>
  <si>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</si>
  <si>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</si>
  <si>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</si>
  <si>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</si>
  <si>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</si>
  <si>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</si>
  <si>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</si>
  <si>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</si>
  <si>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</si>
  <si>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</si>
  <si>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</si>
  <si>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</si>
  <si>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</si>
  <si>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</si>
  <si>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</si>
  <si>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</si>
  <si>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</si>
  <si>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</si>
  <si>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</si>
  <si>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</si>
  <si>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</si>
  <si>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</si>
  <si>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</si>
  <si>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</si>
  <si>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</si>
  <si>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</si>
  <si>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</si>
  <si>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</si>
  <si>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</si>
  <si>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</si>
  <si>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</si>
  <si>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</si>
  <si>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</si>
  <si>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</si>
  <si>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</si>
  <si>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</si>
  <si>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</si>
  <si>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</si>
  <si>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</si>
  <si>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</si>
  <si>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</si>
  <si>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</si>
  <si>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</si>
  <si>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</si>
  <si>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</si>
  <si>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</si>
  <si>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</si>
  <si>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</si>
  <si>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</si>
  <si>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</si>
  <si>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</si>
  <si>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</si>
  <si>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</si>
  <si>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</si>
  <si>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</si>
  <si>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</si>
  <si>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</si>
  <si>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</si>
  <si>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</si>
  <si>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</si>
  <si>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</si>
  <si>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</si>
  <si>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</si>
  <si>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</si>
  <si>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</si>
  <si>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</si>
  <si>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</si>
  <si>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</si>
  <si>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</si>
  <si>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</si>
  <si>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</si>
  <si>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</si>
  <si>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</si>
  <si>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</si>
  <si>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</si>
  <si>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</si>
  <si>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</si>
  <si>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</si>
  <si>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</si>
  <si>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</si>
  <si>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</si>
  <si>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</si>
  <si>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</si>
  <si>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</si>
  <si>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</si>
  <si>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</si>
  <si>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</si>
  <si>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</si>
  <si>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</si>
  <si>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</si>
  <si>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</si>
  <si>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</si>
  <si>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</si>
  <si>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</si>
  <si>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</si>
  <si>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</si>
  <si>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</si>
  <si>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</si>
  <si>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</si>
  <si>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</si>
  <si>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</si>
  <si>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</si>
  <si>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</si>
  <si>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</si>
  <si>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</si>
  <si>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</si>
  <si>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</si>
  <si>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</si>
  <si>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</si>
  <si>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</si>
  <si>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</si>
  <si>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</si>
  <si>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</si>
  <si>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</si>
  <si>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</si>
  <si>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</si>
  <si>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</si>
  <si>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</si>
  <si>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</si>
  <si>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</si>
  <si>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</si>
  <si>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</si>
  <si>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</si>
  <si>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</si>
  <si>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</si>
  <si>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</si>
  <si>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</si>
  <si>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</si>
  <si>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</si>
  <si>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</si>
  <si>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</si>
  <si>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</si>
  <si>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</si>
  <si>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</si>
  <si>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</si>
  <si>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</si>
  <si>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</si>
  <si>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</si>
  <si>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</si>
  <si>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</si>
  <si>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</si>
  <si>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</si>
  <si>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</si>
  <si>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</si>
  <si>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</si>
  <si>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</si>
  <si>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</si>
  <si>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</si>
  <si>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</si>
  <si>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</si>
  <si>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</si>
  <si>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</si>
  <si>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</si>
  <si>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</si>
  <si>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</si>
  <si>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</si>
  <si>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</si>
  <si>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</si>
  <si>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</si>
  <si>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</si>
  <si>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</si>
  <si>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</si>
  <si>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</si>
  <si>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</si>
  <si>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</si>
  <si>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</si>
  <si>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</si>
  <si>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</si>
  <si>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</si>
  <si>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</si>
  <si>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</si>
  <si>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</si>
  <si>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</si>
  <si>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</si>
  <si>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</si>
  <si>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</si>
  <si>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</si>
  <si>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</si>
  <si>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</si>
  <si>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</si>
  <si>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</si>
  <si>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</si>
  <si>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</si>
  <si>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</si>
  <si>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</si>
  <si>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</si>
  <si>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</si>
  <si>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</si>
  <si>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</si>
  <si>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</si>
  <si>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</si>
  <si>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</si>
  <si>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</si>
  <si>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</si>
  <si>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</si>
  <si>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</si>
  <si>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</si>
  <si>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</si>
  <si>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</si>
  <si>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</si>
  <si>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</si>
  <si>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</si>
  <si>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</si>
  <si>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</si>
  <si>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</si>
  <si>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</si>
  <si>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</si>
  <si>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</si>
  <si>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</si>
  <si>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</si>
  <si>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</si>
  <si>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</si>
  <si>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</si>
  <si>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</si>
  <si>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</si>
  <si>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</si>
  <si>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</si>
  <si>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</si>
  <si>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</si>
  <si>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</si>
  <si>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</si>
  <si>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</si>
  <si>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</si>
  <si>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</si>
  <si>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</si>
  <si>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</si>
  <si>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</si>
  <si>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</si>
  <si>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</si>
  <si>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</si>
  <si>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</si>
  <si>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</si>
  <si>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</si>
  <si>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</si>
  <si>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</si>
  <si>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</si>
  <si>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</si>
  <si>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</si>
  <si>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</si>
  <si>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</si>
  <si>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</si>
  <si>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</si>
  <si>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</si>
  <si>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</si>
  <si>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</si>
  <si>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</si>
  <si>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</si>
  <si>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</si>
  <si>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</si>
  <si>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</si>
  <si>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</si>
  <si>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</si>
  <si>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</si>
  <si>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</si>
  <si>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</si>
  <si>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</si>
  <si>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</si>
  <si>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</si>
  <si>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</si>
  <si>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</si>
  <si>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</si>
  <si>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</si>
  <si>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</si>
  <si>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</si>
  <si>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</si>
  <si>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</si>
  <si>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</si>
  <si>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</si>
  <si>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</si>
  <si>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</si>
  <si>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</si>
  <si>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</si>
  <si>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</si>
  <si>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</si>
  <si>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</si>
  <si>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</si>
  <si>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</si>
  <si>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</si>
  <si>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</si>
  <si>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</si>
  <si>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</si>
  <si>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</si>
  <si>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</si>
  <si>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</si>
  <si>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</si>
  <si>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</si>
  <si>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</si>
  <si>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</si>
  <si>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</si>
  <si>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</si>
  <si>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</si>
  <si>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</si>
  <si>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</si>
  <si>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</si>
  <si>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</si>
  <si>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</si>
  <si>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</si>
  <si>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</si>
  <si>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</si>
  <si>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</si>
  <si>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</si>
  <si>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</si>
  <si>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</si>
  <si>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</si>
  <si>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</si>
  <si>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</si>
  <si>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</si>
  <si>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</si>
  <si>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</si>
  <si>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</si>
  <si>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</si>
  <si>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</si>
  <si>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</si>
  <si>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</si>
  <si>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</si>
  <si>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</si>
  <si>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</si>
  <si>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</si>
  <si>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</si>
  <si>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</si>
  <si>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</si>
  <si>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</si>
  <si>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</si>
  <si>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</si>
  <si>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</si>
  <si>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</si>
  <si>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</si>
  <si>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</si>
  <si>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</si>
  <si>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</si>
  <si>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</si>
  <si>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</si>
  <si>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</si>
  <si>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</si>
  <si>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</si>
  <si>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</si>
  <si>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</si>
  <si>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</si>
  <si>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</si>
  <si>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</si>
  <si>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</si>
  <si>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</si>
  <si>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</si>
  <si>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</si>
  <si>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</si>
  <si>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</si>
  <si>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</si>
  <si>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</si>
  <si>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</si>
  <si>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</si>
  <si>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</si>
  <si>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</si>
  <si>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</si>
  <si>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</si>
  <si>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</si>
  <si>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</si>
  <si>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</si>
  <si>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</si>
  <si>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</si>
  <si>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</si>
  <si>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</si>
  <si>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</si>
  <si>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</si>
  <si>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</si>
  <si>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</si>
  <si>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</si>
  <si>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</si>
  <si>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</si>
  <si>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</si>
  <si>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</si>
  <si>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</si>
  <si>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</si>
  <si>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</si>
  <si>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</si>
  <si>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</si>
  <si>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</si>
  <si>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</si>
  <si>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</si>
  <si>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</si>
  <si>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</si>
  <si>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</si>
  <si>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</si>
  <si>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</si>
  <si>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</si>
  <si>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</si>
  <si>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</si>
  <si>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</si>
  <si>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</si>
  <si>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</si>
  <si>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</si>
  <si>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</si>
  <si>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</si>
  <si>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</si>
  <si>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</si>
  <si>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</si>
  <si>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</si>
  <si>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</si>
  <si>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</si>
  <si>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</si>
  <si>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</si>
  <si>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</si>
  <si>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</si>
  <si>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</si>
  <si>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</si>
  <si>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</si>
  <si>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</si>
  <si>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</si>
  <si>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</si>
  <si>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</si>
  <si>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</si>
  <si>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</si>
  <si>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</si>
  <si>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</si>
  <si>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</si>
  <si>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</si>
  <si>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</si>
  <si>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</si>
  <si>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</si>
  <si>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</si>
  <si>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</si>
  <si>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</si>
  <si>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</si>
  <si>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</si>
  <si>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</si>
  <si>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</si>
  <si>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</si>
  <si>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</si>
  <si>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</si>
  <si>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</si>
  <si>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</si>
  <si>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</si>
  <si>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</si>
  <si>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</si>
  <si>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</si>
  <si>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</si>
  <si>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</si>
  <si>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</si>
  <si>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</si>
  <si>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</si>
  <si>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</si>
  <si>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</si>
  <si>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</si>
  <si>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</si>
  <si>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</si>
  <si>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</si>
  <si>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</si>
  <si>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</si>
  <si>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</si>
  <si>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</si>
  <si>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</si>
  <si>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</si>
  <si>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</si>
  <si>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</si>
  <si>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</si>
  <si>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</si>
  <si>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</si>
  <si>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</si>
  <si>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</si>
  <si>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</si>
  <si>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</si>
  <si>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</si>
  <si>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</si>
  <si>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</si>
  <si>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</si>
  <si>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</si>
  <si>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</si>
  <si>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</si>
  <si>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</si>
  <si>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</si>
  <si>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</si>
  <si>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</si>
  <si>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</si>
  <si>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</si>
  <si>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</si>
  <si>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</si>
  <si>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</si>
  <si>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</si>
  <si>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</si>
  <si>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</si>
  <si>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</si>
  <si>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</si>
  <si>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</si>
  <si>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</si>
  <si>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</si>
  <si>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</si>
  <si>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</si>
  <si>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</si>
  <si>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</si>
  <si>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</si>
  <si>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</si>
  <si>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</si>
  <si>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</si>
  <si>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</si>
  <si>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</si>
  <si>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</si>
  <si>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</si>
  <si>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</si>
  <si>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</si>
  <si>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</si>
  <si>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</si>
  <si>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</si>
  <si>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</si>
  <si>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</si>
  <si>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</si>
  <si>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</si>
  <si>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</si>
  <si>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</si>
  <si>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</si>
  <si>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</si>
  <si>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</si>
  <si>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</si>
  <si>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</si>
  <si>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</si>
  <si>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</si>
  <si>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</si>
  <si>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</si>
  <si>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</si>
  <si>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</si>
  <si>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</si>
  <si>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</si>
  <si>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</si>
  <si>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</si>
  <si>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</si>
  <si>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</si>
  <si>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</si>
  <si>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</si>
  <si>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</si>
  <si>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</si>
  <si>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</si>
  <si>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</si>
  <si>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</si>
  <si>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</si>
  <si>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</si>
  <si>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</si>
  <si>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</si>
  <si>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</si>
  <si>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</si>
  <si>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</si>
  <si>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</si>
  <si>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</si>
  <si>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</si>
  <si>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</si>
  <si>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</si>
  <si>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</si>
  <si>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</si>
  <si>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</si>
  <si>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</si>
  <si>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</si>
  <si>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</si>
  <si>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</si>
  <si>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</si>
  <si>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</si>
  <si>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</si>
  <si>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</si>
  <si>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</si>
  <si>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</si>
  <si>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</si>
  <si>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</si>
  <si>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</si>
  <si>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</si>
  <si>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</si>
  <si>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</si>
  <si>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</si>
  <si>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</si>
  <si>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</si>
  <si>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</si>
  <si>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</si>
  <si>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</si>
  <si>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</si>
  <si>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</si>
  <si>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</si>
  <si>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</si>
  <si>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</si>
  <si>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</si>
  <si>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</si>
  <si>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</si>
  <si>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</si>
  <si>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</si>
  <si>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</si>
  <si>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</si>
  <si>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</si>
  <si>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</si>
  <si>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</si>
  <si>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</si>
  <si>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</si>
  <si>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</si>
  <si>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</si>
  <si>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</si>
  <si>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</si>
  <si>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</si>
  <si>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</si>
  <si>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</si>
  <si>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</si>
  <si>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</si>
  <si>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</si>
  <si>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</si>
  <si>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</si>
  <si>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</si>
  <si>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</si>
  <si>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</si>
  <si>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</si>
  <si>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</si>
  <si>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</si>
  <si>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</si>
  <si>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</si>
  <si>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</si>
  <si>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</si>
  <si>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</si>
  <si>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</si>
  <si>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</si>
  <si>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</si>
  <si>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</si>
  <si>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</si>
  <si>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</si>
  <si>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</si>
  <si>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</si>
  <si>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</si>
  <si>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</si>
  <si>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</si>
  <si>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</si>
  <si>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</si>
  <si>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</si>
  <si>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</si>
  <si>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</si>
  <si>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</si>
  <si>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</si>
  <si>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</si>
  <si>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</si>
  <si>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</si>
  <si>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</si>
  <si>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</si>
  <si>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</si>
  <si>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</si>
  <si>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</si>
  <si>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</si>
  <si>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</si>
  <si>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</si>
  <si>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</si>
  <si>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</si>
  <si>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</si>
  <si>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</si>
  <si>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</si>
  <si>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</si>
  <si>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</si>
  <si>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</si>
  <si>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</si>
  <si>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</si>
  <si>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</si>
  <si>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</si>
  <si>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</si>
  <si>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</si>
  <si>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</si>
  <si>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</si>
  <si>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</si>
  <si>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</si>
  <si>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</si>
  <si>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</si>
  <si>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</si>
  <si>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</si>
  <si>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</si>
  <si>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</si>
  <si>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</si>
  <si>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</si>
  <si>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</si>
  <si>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</si>
  <si>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</si>
  <si>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</si>
  <si>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</si>
  <si>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</si>
  <si>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</si>
  <si>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</si>
  <si>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</si>
  <si>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</si>
  <si>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</si>
  <si>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</si>
  <si>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</si>
  <si>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</si>
  <si>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</si>
  <si>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</si>
  <si>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</si>
  <si>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</si>
  <si>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</si>
  <si>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</si>
  <si>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</si>
  <si>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</si>
  <si>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</si>
  <si>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</si>
  <si>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</si>
  <si>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</si>
  <si>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</si>
  <si>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</si>
  <si>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</si>
  <si>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</si>
  <si>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</si>
  <si>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</si>
  <si>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</si>
  <si>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</si>
  <si>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</si>
  <si>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</si>
  <si>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</si>
  <si>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</si>
  <si>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</si>
  <si>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</si>
  <si>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</si>
  <si>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</si>
  <si>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</si>
  <si>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</si>
  <si>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</si>
  <si>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</si>
  <si>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</si>
  <si>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</si>
  <si>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</si>
  <si>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</si>
  <si>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</si>
  <si>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</si>
  <si>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</si>
  <si>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</si>
  <si>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</si>
  <si>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</si>
  <si>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</si>
  <si>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</si>
  <si>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</si>
  <si>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</si>
  <si>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</si>
  <si>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</si>
  <si>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</si>
  <si>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</si>
  <si>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</si>
  <si>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</si>
  <si>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</si>
  <si>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</si>
  <si>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</si>
  <si>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</si>
  <si>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</si>
  <si>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</si>
  <si>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</si>
  <si>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</si>
  <si>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</si>
  <si>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</si>
  <si>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</si>
  <si>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</si>
  <si>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</si>
  <si>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</si>
  <si>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</si>
  <si>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</si>
  <si>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</si>
  <si>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</si>
  <si>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</si>
  <si>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</si>
  <si>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</si>
  <si>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</si>
  <si>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</si>
  <si>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</si>
  <si>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</si>
  <si>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</si>
  <si>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</si>
  <si>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</si>
  <si>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</si>
  <si>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</si>
  <si>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</si>
  <si>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</si>
  <si>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</si>
  <si>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</si>
  <si>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</si>
  <si>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</si>
  <si>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</si>
  <si>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</si>
  <si>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</si>
  <si>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</si>
  <si>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</si>
  <si>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</si>
  <si>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</si>
  <si>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</si>
  <si>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</si>
  <si>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</si>
  <si>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</si>
  <si>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</si>
  <si>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</si>
  <si>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</si>
  <si>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</si>
  <si>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</si>
  <si>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</si>
  <si>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</si>
  <si>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</si>
  <si>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</si>
  <si>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</si>
  <si>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</si>
  <si>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</si>
  <si>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</si>
  <si>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</si>
  <si>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</si>
  <si>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</si>
  <si>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</si>
  <si>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</si>
  <si>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</si>
  <si>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</si>
  <si>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</si>
  <si>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</si>
  <si>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</si>
  <si>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</si>
  <si>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</si>
  <si>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</si>
  <si>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</si>
  <si>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</si>
  <si>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</si>
  <si>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</si>
  <si>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</si>
  <si>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</si>
  <si>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</si>
  <si>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</si>
  <si>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</si>
  <si>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</si>
  <si>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</si>
  <si>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</si>
  <si>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</si>
  <si>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</si>
  <si>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</si>
  <si>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</si>
  <si>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</si>
  <si>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</si>
  <si>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</si>
  <si>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</si>
  <si>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</si>
  <si>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</si>
  <si>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</si>
  <si>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</si>
  <si>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</si>
  <si>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</si>
  <si>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</si>
  <si>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</si>
  <si>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</si>
  <si>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</si>
  <si>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</si>
  <si>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</si>
  <si>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</si>
  <si>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</si>
  <si>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</si>
  <si>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</si>
  <si>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</si>
  <si>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</si>
  <si>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</si>
  <si>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</si>
  <si>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</si>
  <si>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</si>
  <si>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</si>
  <si>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</si>
  <si>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</si>
  <si>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</si>
  <si>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</si>
  <si>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</si>
  <si>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</si>
  <si>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</si>
  <si>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</si>
  <si>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</si>
  <si>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</si>
  <si>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</si>
  <si>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</si>
  <si>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</si>
  <si>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</si>
  <si>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</si>
  <si>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</si>
  <si>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</si>
  <si>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</si>
  <si>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</si>
  <si>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</si>
  <si>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</si>
  <si>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</si>
  <si>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</si>
  <si>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</si>
  <si>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</si>
  <si>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</si>
  <si>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</si>
  <si>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</si>
  <si>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</si>
  <si>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</si>
  <si>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</si>
  <si>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</si>
  <si>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</si>
  <si>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</si>
  <si>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</si>
  <si>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</si>
  <si>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</si>
  <si>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</si>
  <si>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</si>
  <si>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</si>
  <si>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</si>
  <si>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</si>
  <si>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</si>
  <si>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</si>
  <si>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</si>
  <si>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</si>
  <si>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</si>
  <si>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</si>
  <si>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</si>
  <si>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</si>
  <si>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</si>
  <si>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</si>
  <si>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</si>
  <si>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</si>
  <si>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</si>
  <si>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</si>
  <si>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</si>
  <si>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</si>
  <si>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</si>
  <si>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</si>
  <si>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</si>
  <si>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</si>
  <si>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</si>
  <si>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</si>
  <si>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</si>
  <si>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</si>
  <si>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</si>
  <si>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</si>
  <si>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</si>
  <si>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</si>
  <si>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</si>
  <si>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</si>
  <si>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</si>
  <si>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</si>
  <si>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</si>
  <si>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</si>
  <si>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</si>
  <si>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</si>
  <si>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</si>
  <si>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</si>
  <si>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</si>
  <si>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</si>
  <si>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</si>
  <si>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</si>
  <si>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</si>
  <si>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</si>
  <si>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</si>
  <si>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</si>
  <si>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</si>
  <si>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</si>
  <si>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</si>
  <si>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</si>
  <si>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</si>
  <si>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</si>
  <si>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</si>
  <si>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</si>
  <si>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</si>
  <si>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</si>
  <si>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</si>
  <si>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</si>
  <si>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</si>
  <si>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</si>
  <si>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</si>
  <si>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</si>
  <si>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</si>
  <si>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</si>
  <si>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</si>
  <si>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</si>
  <si>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</si>
  <si>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</si>
  <si>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</si>
  <si>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</si>
  <si>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</si>
  <si>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</si>
  <si>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</si>
  <si>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</si>
  <si>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</si>
  <si>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</si>
  <si>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</si>
  <si>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</si>
  <si>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</si>
  <si>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</si>
  <si>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</si>
  <si>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</si>
  <si>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</si>
  <si>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</si>
  <si>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</si>
  <si>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</si>
  <si>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</si>
  <si>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</si>
  <si>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</si>
  <si>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</si>
  <si>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</si>
  <si>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</si>
  <si>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</si>
  <si>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</si>
  <si>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</si>
  <si>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</si>
  <si>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</si>
  <si>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</si>
  <si>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</si>
  <si>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</si>
  <si>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</si>
  <si>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</si>
  <si>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</si>
  <si>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</si>
  <si>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</si>
  <si>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</si>
  <si>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</si>
  <si>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</si>
  <si>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</si>
  <si>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</si>
  <si>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</si>
  <si>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</si>
  <si>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</si>
  <si>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</si>
  <si>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</si>
  <si>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</si>
  <si>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</si>
  <si>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</si>
  <si>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</si>
  <si>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</si>
  <si>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</si>
  <si>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</si>
  <si>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</si>
  <si>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</si>
  <si>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</si>
  <si>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</si>
  <si>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</si>
  <si>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</si>
  <si>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</si>
  <si>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</si>
  <si>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</si>
  <si>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</si>
  <si>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</si>
  <si>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</si>
  <si>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</si>
  <si>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</si>
  <si>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</si>
  <si>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</si>
  <si>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</si>
  <si>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</si>
  <si>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</si>
  <si>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</si>
  <si>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</si>
  <si>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</si>
  <si>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</si>
  <si>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</si>
  <si>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</si>
  <si>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</si>
  <si>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</si>
  <si>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</si>
  <si>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</si>
  <si>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</si>
  <si>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</si>
  <si>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</si>
  <si>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</si>
  <si>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</si>
  <si>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</si>
  <si>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</si>
  <si>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</si>
  <si>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</si>
  <si>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</si>
  <si>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</si>
  <si>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</si>
  <si>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</si>
  <si>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</si>
  <si>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</si>
  <si>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</si>
  <si>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</si>
  <si>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</si>
  <si>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</si>
  <si>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</si>
  <si>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</si>
  <si>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</si>
  <si>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</si>
  <si>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</si>
  <si>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</si>
  <si>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</si>
  <si>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</si>
  <si>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</si>
  <si>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</si>
  <si>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</si>
  <si>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</si>
  <si>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</si>
  <si>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</si>
  <si>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</si>
  <si>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</si>
  <si>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</si>
  <si>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</si>
  <si>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</si>
  <si>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</si>
  <si>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</si>
  <si>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</si>
  <si>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</si>
  <si>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</si>
  <si>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</si>
  <si>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</si>
  <si>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</si>
  <si>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</si>
  <si>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</si>
  <si>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</si>
  <si>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</si>
  <si>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</si>
  <si>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</si>
  <si>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</si>
  <si>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</si>
  <si>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</si>
  <si>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</si>
  <si>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</si>
  <si>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</si>
  <si>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</si>
  <si>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</si>
  <si>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</si>
  <si>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</si>
  <si>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</si>
  <si>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</si>
  <si>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</si>
  <si>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</si>
  <si>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</si>
  <si>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</si>
  <si>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</si>
  <si>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</si>
  <si>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</si>
  <si>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</si>
  <si>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</si>
  <si>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</si>
  <si>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</si>
  <si>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</si>
  <si>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</si>
  <si>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</si>
  <si>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</si>
  <si>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</si>
  <si>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</si>
  <si>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</si>
  <si>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</si>
  <si>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</si>
  <si>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</si>
  <si>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</si>
  <si>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</si>
  <si>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</si>
  <si>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</si>
  <si>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</si>
  <si>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</si>
  <si>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</si>
  <si>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</si>
  <si>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</si>
  <si>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</si>
  <si>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</si>
  <si>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</si>
  <si>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</si>
  <si>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</si>
  <si>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</si>
  <si>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</si>
  <si>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</si>
  <si>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</si>
  <si>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</si>
  <si>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</si>
  <si>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</si>
  <si>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</si>
  <si>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</si>
  <si>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</si>
  <si>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</si>
  <si>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</si>
  <si>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</si>
  <si>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</si>
  <si>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</si>
  <si>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</si>
  <si>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</si>
  <si>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</si>
  <si>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</si>
  <si>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</si>
  <si>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</si>
  <si>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</si>
  <si>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</si>
  <si>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</si>
  <si>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</si>
  <si>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</si>
  <si>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</si>
  <si>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</si>
  <si>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</si>
  <si>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</si>
  <si>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</si>
  <si>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</si>
  <si>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</si>
  <si>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</si>
  <si>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</si>
  <si>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</si>
  <si>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</si>
  <si>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</si>
  <si>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</si>
  <si>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</si>
  <si>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</si>
  <si>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</si>
  <si>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</si>
  <si>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</si>
  <si>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</si>
  <si>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</si>
  <si>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</si>
  <si>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</si>
  <si>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</si>
  <si>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</si>
  <si>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</si>
  <si>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</si>
  <si>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</si>
  <si>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</si>
  <si>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</si>
  <si>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</si>
  <si>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</si>
  <si>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</si>
  <si>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</si>
  <si>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</si>
  <si>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</si>
  <si>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</si>
  <si>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</si>
  <si>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</si>
  <si>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</si>
  <si>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</si>
  <si>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</si>
  <si>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</si>
  <si>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</si>
  <si>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</si>
  <si>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</si>
  <si>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</si>
  <si>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</si>
  <si>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</si>
  <si>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</si>
  <si>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</si>
  <si>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</si>
  <si>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</si>
  <si>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</si>
  <si>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</si>
  <si>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</si>
  <si>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</si>
  <si>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</si>
  <si>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</si>
  <si>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</si>
  <si>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</si>
  <si>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</si>
  <si>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</si>
  <si>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</si>
  <si>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</si>
  <si>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</si>
  <si>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</si>
  <si>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</si>
  <si>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</si>
  <si>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</si>
  <si>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</si>
  <si>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</si>
  <si>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</si>
  <si>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</si>
  <si>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</si>
  <si>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</si>
  <si>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</si>
  <si>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</si>
  <si>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</si>
  <si>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</si>
  <si>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</si>
  <si>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</si>
  <si>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</si>
  <si>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</si>
  <si>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</si>
  <si>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</si>
  <si>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</si>
  <si>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</si>
  <si>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</si>
  <si>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</si>
  <si>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</si>
  <si>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</si>
  <si>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</si>
  <si>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</si>
  <si>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</si>
  <si>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</si>
  <si>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</si>
  <si>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</si>
  <si>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</si>
  <si>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</si>
  <si>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</si>
  <si>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</si>
  <si>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</si>
  <si>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</si>
  <si>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</si>
  <si>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</si>
  <si>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</si>
  <si>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</si>
  <si>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</si>
  <si>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</si>
  <si>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</si>
  <si>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</si>
  <si>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</si>
  <si>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</si>
  <si>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</si>
  <si>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</si>
  <si>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</si>
  <si>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</si>
  <si>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</si>
  <si>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</si>
  <si>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</si>
  <si>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</si>
  <si>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</si>
  <si>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</si>
  <si>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</si>
  <si>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</si>
  <si>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</si>
  <si>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</si>
  <si>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</si>
  <si>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</si>
  <si>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</si>
  <si>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</si>
  <si>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</si>
  <si>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</si>
  <si>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</si>
  <si>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</si>
  <si>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</si>
  <si>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</si>
  <si>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</si>
  <si>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</si>
  <si>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</si>
  <si>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</si>
  <si>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</si>
  <si>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</si>
  <si>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</si>
  <si>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</si>
  <si>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</si>
  <si>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</si>
  <si>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</si>
  <si>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</si>
  <si>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</si>
  <si>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</si>
  <si>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</si>
  <si>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</si>
  <si>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</si>
  <si>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</si>
  <si>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</si>
  <si>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</si>
  <si>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</si>
  <si>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</si>
  <si>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</si>
  <si>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</si>
  <si>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</si>
  <si>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</si>
  <si>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</si>
  <si>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</si>
  <si>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</si>
  <si>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</si>
  <si>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</si>
  <si>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</si>
  <si>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</si>
  <si>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</si>
  <si>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</si>
  <si>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</si>
  <si>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</si>
  <si>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</si>
  <si>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</si>
  <si>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</si>
  <si>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</si>
  <si>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</si>
  <si>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</si>
  <si>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</si>
  <si>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</si>
  <si>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</si>
  <si>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</si>
  <si>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</si>
  <si>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</si>
  <si>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</si>
  <si>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</si>
  <si>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</si>
  <si>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</si>
  <si>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</si>
  <si>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</si>
  <si>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</si>
  <si>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</si>
  <si>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</si>
  <si>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</si>
  <si>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</si>
  <si>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</si>
  <si>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</si>
  <si>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</si>
  <si>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</si>
  <si>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</si>
  <si>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</si>
  <si>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</si>
  <si>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</si>
  <si>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</si>
  <si>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</si>
  <si>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</si>
  <si>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</si>
  <si>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</si>
  <si>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</si>
  <si>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</si>
  <si>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</si>
  <si>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</si>
  <si>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</si>
  <si>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</si>
  <si>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</si>
  <si>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</si>
  <si>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</si>
  <si>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</si>
  <si>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</si>
  <si>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</si>
  <si>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</si>
  <si>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</si>
  <si>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</si>
  <si>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</si>
  <si>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</si>
  <si>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</si>
  <si>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</si>
  <si>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</si>
  <si>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</si>
  <si>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</si>
  <si>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</si>
  <si>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</si>
  <si>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</si>
  <si>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</si>
  <si>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</si>
  <si>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</si>
  <si>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</si>
  <si>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</si>
  <si>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</si>
  <si>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</si>
  <si>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</si>
  <si>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</si>
  <si>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</si>
  <si>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</si>
  <si>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</si>
  <si>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</si>
  <si>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</si>
  <si>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</si>
  <si>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</si>
  <si>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</si>
  <si>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</si>
  <si>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</si>
  <si>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</si>
  <si>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</si>
  <si>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</si>
  <si>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</si>
  <si>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</si>
  <si>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</si>
  <si>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</si>
  <si>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</si>
  <si>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</si>
  <si>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</si>
  <si>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</si>
  <si>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</si>
  <si>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</si>
  <si>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</si>
  <si>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</si>
  <si>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</si>
  <si>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</si>
  <si>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</si>
  <si>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</si>
  <si>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</si>
  <si>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</si>
  <si>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</si>
  <si>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</si>
  <si>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</si>
  <si>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</si>
  <si>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</si>
  <si>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</si>
  <si>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</si>
  <si>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</si>
  <si>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</si>
  <si>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</si>
  <si>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</si>
  <si>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</si>
  <si>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</si>
  <si>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</si>
  <si>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</si>
  <si>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</si>
  <si>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</si>
  <si>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</si>
  <si>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</si>
  <si>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</si>
  <si>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</si>
  <si>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</si>
  <si>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</si>
  <si>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</si>
  <si>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</si>
  <si>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</si>
  <si>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</si>
  <si>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</si>
  <si>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</si>
  <si>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</si>
  <si>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</si>
  <si>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</si>
  <si>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</si>
  <si>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</si>
  <si>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</si>
  <si>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</si>
  <si>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</si>
  <si>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</si>
  <si>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</si>
  <si>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</si>
  <si>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</si>
  <si>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</si>
  <si>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</si>
  <si>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</si>
  <si>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</si>
  <si>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</si>
  <si>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</si>
  <si>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</si>
  <si>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</si>
  <si>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</si>
  <si>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</si>
  <si>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</si>
  <si>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</si>
  <si>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</si>
  <si>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</si>
  <si>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</si>
  <si>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</si>
  <si>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</si>
  <si>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</si>
  <si>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</si>
  <si>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</si>
  <si>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</si>
  <si>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</si>
  <si>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</si>
  <si>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</si>
  <si>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</si>
  <si>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</si>
  <si>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</si>
  <si>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</si>
  <si>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</si>
  <si>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</si>
  <si>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</si>
  <si>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</si>
  <si>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</si>
  <si>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</si>
  <si>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</si>
  <si>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</si>
  <si>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</si>
  <si>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</si>
  <si>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</si>
  <si>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</si>
  <si>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</si>
  <si>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</si>
  <si>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</si>
  <si>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</si>
  <si>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</si>
  <si>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</si>
  <si>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</si>
  <si>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</si>
  <si>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</si>
  <si>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</si>
  <si>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</si>
  <si>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</si>
  <si>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</si>
  <si>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</si>
  <si>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</si>
  <si>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</si>
  <si>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</si>
  <si>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</si>
  <si>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</si>
  <si>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</si>
  <si>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</si>
  <si>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</si>
  <si>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</si>
  <si>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</si>
  <si>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</si>
  <si>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</si>
  <si>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</si>
  <si>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</si>
  <si>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</si>
  <si>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</si>
  <si>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</si>
  <si>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</si>
  <si>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</si>
  <si>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</si>
  <si>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</si>
  <si>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</si>
  <si>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</si>
  <si>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</si>
  <si>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</si>
  <si>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</si>
  <si>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</si>
  <si>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</si>
  <si>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</si>
  <si>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</si>
  <si>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</si>
  <si>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</si>
  <si>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</si>
  <si>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</si>
  <si>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</si>
  <si>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</si>
  <si>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</si>
  <si>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</si>
  <si>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</si>
  <si>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</si>
  <si>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</si>
  <si>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</si>
  <si>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</si>
  <si>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</si>
  <si>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</si>
  <si>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</si>
  <si>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</si>
  <si>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</si>
  <si>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</si>
  <si>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</si>
  <si>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</si>
  <si>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</si>
  <si>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</si>
  <si>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</si>
  <si>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</si>
  <si>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</si>
  <si>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</si>
  <si>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</si>
  <si>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</si>
  <si>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</si>
  <si>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</si>
  <si>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</si>
  <si>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</si>
  <si>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</si>
  <si>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</si>
  <si>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</si>
  <si>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</si>
  <si>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</si>
  <si>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</si>
  <si>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</si>
  <si>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</si>
  <si>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</si>
  <si>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</si>
  <si>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</si>
  <si>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</si>
  <si>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</si>
  <si>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</si>
  <si>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</si>
  <si>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</si>
  <si>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</si>
  <si>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</si>
  <si>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</si>
  <si>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</si>
  <si>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</si>
  <si>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</si>
  <si>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</si>
  <si>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</si>
  <si>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</si>
  <si>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</si>
  <si>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</si>
  <si>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</si>
  <si>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</si>
  <si>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</si>
  <si>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</si>
  <si>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</si>
  <si>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</si>
  <si>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</si>
  <si>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</si>
  <si>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</si>
  <si>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</si>
  <si>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</si>
  <si>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</si>
  <si>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</si>
  <si>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</si>
  <si>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</si>
  <si>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</si>
  <si>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</si>
  <si>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</si>
  <si>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</si>
  <si>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</si>
  <si>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</si>
  <si>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</si>
  <si>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</si>
  <si>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</si>
  <si>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</si>
  <si>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</si>
  <si>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</si>
  <si>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</si>
  <si>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</si>
  <si>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</si>
  <si>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</si>
  <si>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</si>
  <si>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</si>
  <si>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</si>
  <si>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</si>
  <si>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</si>
  <si>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</si>
  <si>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</si>
  <si>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</si>
  <si>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</si>
  <si>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</si>
  <si>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</si>
  <si>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</si>
  <si>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</si>
  <si>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</si>
  <si>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</si>
  <si>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</si>
  <si>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</si>
  <si>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</si>
  <si>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</si>
  <si>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</si>
  <si>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</si>
  <si>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</si>
  <si>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</si>
  <si>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</si>
  <si>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</si>
  <si>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</si>
  <si>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</si>
  <si>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</si>
  <si>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</si>
  <si>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</si>
  <si>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</si>
  <si>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</si>
  <si>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</si>
  <si>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</si>
  <si>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</si>
  <si>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</si>
  <si>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</si>
  <si>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</si>
  <si>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</si>
  <si>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</si>
  <si>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</si>
  <si>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</si>
  <si>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</si>
  <si>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</si>
  <si>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</si>
  <si>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</si>
  <si>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</si>
  <si>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</si>
  <si>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</si>
  <si>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</si>
  <si>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</si>
  <si>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</si>
  <si>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</si>
  <si>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</si>
  <si>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</si>
  <si>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</si>
  <si>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</si>
  <si>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</si>
  <si>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</si>
  <si>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</si>
  <si>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</si>
  <si>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</si>
  <si>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</si>
  <si>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</si>
  <si>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</si>
  <si>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</si>
  <si>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</si>
  <si>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</si>
  <si>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</si>
  <si>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</si>
  <si>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</si>
  <si>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</si>
  <si>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</si>
  <si>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</si>
  <si>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</si>
  <si>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</si>
  <si>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</si>
  <si>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</si>
  <si>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</si>
  <si>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</si>
  <si>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</si>
  <si>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</si>
  <si>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</si>
  <si>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</si>
  <si>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</si>
  <si>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</si>
  <si>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</si>
  <si>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</si>
  <si>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</si>
  <si>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</si>
  <si>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</si>
  <si>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</si>
  <si>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</si>
  <si>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</si>
  <si>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</si>
  <si>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</si>
  <si>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</si>
  <si>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</si>
  <si>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</si>
  <si>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</si>
  <si>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</si>
  <si>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</si>
  <si>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</si>
  <si>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</si>
  <si>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</si>
  <si>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</si>
  <si>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</si>
  <si>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</si>
  <si>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</si>
  <si>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</si>
  <si>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</si>
  <si>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</si>
  <si>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</si>
  <si>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</si>
  <si>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</si>
  <si>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</si>
  <si>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</si>
  <si>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</si>
  <si>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</si>
  <si>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</si>
  <si>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</si>
  <si>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</si>
  <si>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</si>
  <si>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</si>
  <si>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</si>
  <si>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</si>
  <si>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</si>
  <si>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</si>
  <si>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</si>
  <si>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</si>
  <si>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</si>
  <si>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</si>
  <si>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</si>
  <si>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</si>
  <si>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</si>
  <si>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</si>
  <si>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</si>
  <si>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</si>
  <si>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</si>
  <si>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</si>
  <si>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</si>
  <si>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</si>
  <si>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</si>
  <si>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</si>
  <si>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</si>
  <si>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</si>
  <si>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</si>
  <si>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</si>
  <si>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</si>
  <si>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</si>
  <si>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</si>
  <si>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</si>
  <si>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</si>
  <si>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</si>
  <si>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</si>
  <si>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</si>
  <si>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</si>
  <si>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</si>
  <si>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</si>
  <si>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</si>
  <si>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</si>
  <si>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</si>
  <si>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</si>
  <si>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</si>
  <si>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</si>
  <si>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</si>
  <si>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</si>
  <si>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</si>
  <si>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</si>
  <si>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</si>
  <si>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</si>
  <si>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</si>
  <si>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</si>
  <si>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</si>
  <si>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</si>
  <si>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</si>
  <si>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</si>
  <si>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</si>
  <si>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</si>
  <si>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</si>
  <si>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</si>
  <si>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</si>
  <si>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</si>
  <si>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</si>
  <si>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</si>
  <si>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</si>
  <si>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</si>
  <si>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</si>
  <si>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</si>
  <si>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</si>
  <si>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</si>
  <si>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</si>
  <si>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</si>
  <si>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</si>
  <si>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</si>
  <si>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</si>
  <si>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</si>
  <si>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</si>
  <si>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</si>
  <si>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</si>
  <si>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</si>
  <si>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</si>
  <si>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</si>
  <si>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</si>
  <si>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</si>
  <si>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</si>
  <si>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</si>
  <si>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</si>
  <si>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</si>
  <si>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</si>
  <si>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</si>
  <si>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</si>
  <si>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</si>
  <si>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</si>
  <si>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</si>
  <si>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</si>
  <si>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</si>
  <si>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</si>
  <si>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</si>
  <si>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</si>
  <si>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</si>
  <si>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</si>
  <si>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</si>
  <si>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</si>
  <si>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</si>
  <si>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</si>
  <si>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</si>
  <si>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</si>
  <si>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</si>
  <si>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</si>
  <si>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</si>
  <si>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</si>
  <si>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</si>
  <si>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</si>
  <si>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</si>
  <si>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</si>
  <si>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</si>
  <si>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</si>
  <si>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</si>
  <si>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</si>
  <si>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</si>
  <si>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</si>
  <si>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</si>
  <si>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</si>
  <si>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</si>
  <si>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</si>
  <si>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</si>
  <si>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</si>
  <si>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</si>
  <si>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</si>
  <si>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</si>
  <si>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</si>
  <si>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</si>
  <si>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</si>
  <si>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</si>
  <si>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</si>
  <si>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</si>
  <si>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</si>
  <si>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</si>
  <si>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</si>
  <si>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</si>
  <si>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</si>
  <si>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</si>
  <si>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</si>
  <si>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</si>
  <si>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</si>
  <si>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</si>
  <si>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</si>
  <si>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</si>
  <si>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</si>
  <si>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</si>
  <si>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</si>
  <si>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</si>
  <si>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</si>
  <si>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</si>
  <si>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</si>
  <si>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</si>
  <si>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</si>
  <si>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</si>
  <si>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</si>
  <si>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</si>
  <si>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</si>
  <si>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</si>
  <si>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</si>
  <si>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</si>
  <si>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</si>
  <si>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</si>
  <si>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</si>
  <si>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</si>
  <si>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</si>
  <si>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</si>
  <si>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</si>
  <si>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</si>
  <si>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</si>
  <si>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</si>
  <si>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</si>
  <si>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</si>
  <si>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</si>
  <si>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</si>
  <si>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</si>
  <si>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</si>
  <si>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</si>
  <si>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</si>
  <si>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</si>
  <si>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</si>
  <si>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</si>
  <si>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</si>
  <si>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</si>
  <si>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</si>
  <si>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</si>
  <si>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</si>
  <si>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</si>
  <si>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</si>
  <si>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</si>
  <si>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</si>
  <si>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</si>
  <si>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</si>
  <si>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</si>
  <si>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</si>
  <si>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</si>
  <si>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</si>
  <si>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</si>
  <si>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</si>
  <si>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</si>
  <si>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</si>
  <si>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</si>
  <si>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</si>
  <si>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</si>
  <si>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</si>
  <si>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</si>
  <si>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</si>
  <si>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</si>
  <si>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</si>
  <si>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</si>
  <si>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</si>
  <si>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</si>
  <si>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</si>
  <si>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</si>
  <si>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</si>
  <si>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</si>
  <si>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</si>
  <si>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</si>
  <si>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</si>
  <si>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</si>
  <si>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</si>
  <si>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</si>
  <si>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</si>
  <si>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</si>
  <si>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</si>
  <si>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</si>
  <si>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</si>
  <si>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</si>
  <si>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</si>
  <si>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</si>
  <si>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</si>
  <si>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</si>
  <si>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</si>
  <si>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</si>
  <si>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</si>
  <si>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</si>
  <si>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</si>
  <si>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</si>
  <si>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</si>
  <si>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</si>
  <si>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</si>
  <si>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</si>
  <si>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</si>
  <si>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</si>
  <si>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</si>
  <si>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</si>
  <si>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</si>
  <si>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</si>
  <si>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</si>
  <si>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</si>
  <si>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</si>
  <si>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</si>
  <si>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</si>
  <si>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</si>
  <si>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</si>
  <si>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</si>
  <si>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</si>
  <si>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</si>
  <si>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</si>
  <si>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</si>
  <si>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</si>
  <si>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</si>
  <si>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</si>
  <si>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</si>
  <si>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</si>
  <si>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</si>
  <si>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</si>
  <si>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</si>
  <si>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</si>
  <si>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</si>
  <si>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</si>
  <si>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</si>
  <si>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</si>
  <si>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</si>
  <si>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</si>
  <si>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</si>
  <si>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</si>
  <si>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</si>
  <si>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</si>
  <si>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</si>
  <si>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</si>
  <si>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</si>
  <si>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</si>
  <si>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</si>
  <si>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</si>
  <si>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</si>
  <si>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</si>
  <si>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</si>
  <si>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</si>
  <si>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</si>
  <si>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</si>
  <si>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</si>
  <si>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</si>
  <si>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</si>
  <si>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</si>
  <si>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</si>
  <si>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</si>
  <si>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</si>
  <si>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</si>
  <si>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</si>
  <si>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</si>
  <si>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</si>
  <si>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</si>
  <si>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</si>
  <si>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</si>
  <si>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</si>
  <si>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</si>
  <si>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</si>
  <si>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</si>
  <si>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</si>
  <si>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</si>
  <si>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</si>
  <si>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</si>
  <si>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</si>
  <si>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</si>
  <si>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</si>
  <si>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</si>
  <si>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</si>
  <si>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</si>
  <si>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</si>
  <si>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</si>
  <si>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</si>
  <si>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</si>
  <si>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</si>
  <si>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</si>
  <si>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</si>
  <si>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</si>
  <si>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</si>
  <si>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</si>
  <si>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</si>
  <si>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</si>
  <si>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</si>
  <si>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</si>
  <si>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</si>
  <si>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</si>
  <si>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</si>
  <si>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</si>
  <si>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</si>
  <si>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</si>
  <si>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</si>
  <si>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</si>
  <si>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</si>
  <si>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</si>
  <si>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</si>
  <si>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</si>
  <si>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</si>
  <si>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</si>
  <si>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</si>
  <si>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</si>
  <si>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</si>
  <si>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</si>
  <si>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</si>
  <si>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</si>
  <si>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</si>
  <si>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</si>
  <si>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</si>
  <si>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</si>
  <si>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</si>
  <si>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</si>
  <si>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</si>
  <si>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</si>
  <si>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</si>
  <si>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</si>
  <si>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</si>
  <si>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</si>
  <si>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</si>
  <si>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</si>
  <si>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</si>
  <si>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</si>
  <si>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</si>
  <si>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</si>
  <si>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</si>
  <si>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</si>
  <si>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</si>
  <si>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</si>
  <si>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</si>
  <si>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</si>
  <si>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</si>
  <si>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</si>
  <si>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</si>
  <si>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</si>
  <si>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</si>
  <si>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</si>
  <si>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</si>
  <si>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</si>
  <si>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</si>
  <si>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</si>
  <si>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</si>
  <si>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</si>
  <si>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</si>
  <si>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</si>
  <si>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</si>
  <si>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</si>
  <si>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</si>
  <si>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</si>
  <si>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</si>
  <si>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</si>
  <si>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</si>
  <si>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</si>
  <si>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</si>
  <si>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</si>
  <si>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</si>
  <si>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</si>
  <si>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</si>
  <si>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</si>
  <si>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</si>
  <si>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</si>
  <si>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</si>
  <si>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</si>
  <si>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</si>
  <si>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</si>
  <si>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</si>
  <si>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</si>
  <si>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</si>
  <si>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</si>
  <si>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</si>
  <si>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</si>
  <si>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</si>
  <si>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</si>
  <si>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</si>
  <si>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</si>
  <si>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</si>
  <si>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</si>
  <si>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</si>
  <si>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</si>
  <si>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</si>
  <si>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</si>
  <si>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</si>
  <si>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</si>
  <si>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</si>
  <si>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</si>
  <si>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</si>
  <si>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</si>
  <si>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</si>
  <si>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</si>
  <si>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</si>
  <si>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</si>
  <si>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</si>
  <si>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</si>
  <si>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</si>
  <si>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</si>
  <si>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</si>
  <si>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</si>
  <si>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</si>
  <si>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</si>
  <si>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</si>
  <si>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</si>
  <si>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</si>
  <si>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</si>
  <si>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</si>
  <si>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</si>
  <si>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</si>
  <si>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</si>
  <si>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</si>
  <si>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</si>
  <si>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</si>
  <si>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</si>
  <si>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</si>
  <si>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</si>
  <si>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</si>
  <si>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</si>
  <si>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</si>
  <si>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</si>
  <si>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</si>
  <si>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</si>
  <si>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</si>
  <si>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</si>
  <si>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</si>
  <si>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</si>
  <si>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</si>
  <si>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</si>
  <si>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</si>
  <si>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</si>
  <si>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</si>
  <si>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</si>
  <si>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</si>
  <si>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</si>
  <si>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</si>
  <si>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</si>
  <si>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</si>
  <si>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</si>
  <si>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</si>
  <si>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</si>
  <si>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</si>
  <si>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</si>
  <si>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</si>
  <si>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</si>
  <si>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</si>
  <si>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</si>
  <si>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</si>
  <si>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</si>
  <si>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</si>
  <si>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</si>
  <si>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</si>
  <si>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</si>
  <si>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</si>
  <si>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</si>
  <si>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</si>
  <si>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</si>
  <si>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</si>
  <si>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</si>
  <si>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</si>
  <si>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</si>
  <si>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</si>
  <si>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</si>
  <si>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</si>
  <si>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</si>
  <si>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</si>
  <si>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</si>
  <si>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</si>
  <si>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</si>
  <si>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</si>
  <si>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</si>
  <si>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</si>
  <si>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</si>
  <si>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</si>
  <si>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</si>
  <si>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</si>
  <si>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</si>
  <si>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</si>
  <si>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</si>
  <si>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</si>
  <si>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</si>
  <si>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</si>
  <si>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</si>
  <si>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</si>
  <si>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</si>
  <si>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</si>
  <si>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</si>
  <si>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</si>
  <si>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</si>
  <si>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</si>
  <si>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</si>
  <si>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</si>
  <si>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</si>
  <si>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</si>
  <si>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</si>
  <si>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</si>
  <si>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</si>
  <si>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</si>
  <si>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</si>
  <si>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</si>
  <si>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</si>
  <si>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</si>
  <si>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</si>
  <si>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</si>
  <si>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</si>
  <si>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</si>
  <si>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</si>
  <si>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</si>
  <si>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</si>
  <si>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</si>
  <si>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</si>
  <si>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</si>
  <si>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</si>
  <si>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</si>
  <si>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</si>
  <si>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</si>
  <si>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</si>
  <si>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</si>
  <si>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</si>
  <si>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</si>
  <si>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</si>
  <si>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</si>
  <si>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</si>
  <si>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</si>
  <si>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</si>
  <si>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</si>
  <si>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</si>
  <si>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</si>
  <si>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</si>
  <si>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</si>
  <si>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</si>
  <si>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</si>
  <si>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</si>
  <si>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</si>
  <si>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</si>
  <si>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</si>
  <si>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</si>
  <si>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</si>
  <si>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</si>
  <si>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</si>
  <si>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</si>
  <si>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</si>
  <si>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</si>
  <si>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</si>
  <si>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</si>
  <si>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</si>
  <si>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</si>
  <si>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</si>
  <si>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</si>
  <si>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</si>
  <si>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</si>
  <si>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</si>
  <si>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</si>
  <si>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</si>
  <si>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</si>
  <si>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</si>
  <si>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</si>
  <si>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</si>
  <si>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</si>
  <si>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</si>
  <si>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</si>
  <si>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</si>
  <si>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</si>
  <si>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</si>
  <si>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</si>
  <si>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</si>
  <si>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</si>
  <si>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</si>
  <si>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</si>
  <si>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</si>
  <si>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</si>
  <si>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</si>
  <si>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</si>
  <si>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</si>
  <si>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</si>
  <si>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</si>
  <si>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</si>
  <si>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</si>
  <si>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</si>
  <si>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</si>
  <si>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</si>
  <si>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</si>
  <si>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</si>
  <si>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</si>
  <si>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</si>
  <si>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</si>
  <si>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</si>
  <si>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</si>
  <si>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</si>
  <si>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</si>
  <si>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</si>
  <si>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</si>
  <si>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</si>
  <si>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</si>
  <si>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</si>
  <si>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</si>
  <si>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</si>
  <si>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</si>
  <si>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</si>
  <si>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</si>
  <si>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</si>
  <si>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</si>
  <si>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</si>
  <si>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</si>
  <si>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</si>
  <si>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</si>
  <si>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</si>
  <si>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</si>
  <si>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</si>
  <si>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</si>
  <si>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</si>
  <si>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</si>
  <si>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</si>
  <si>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</si>
  <si>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</si>
  <si>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</si>
  <si>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</si>
  <si>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</si>
  <si>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</si>
  <si>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</si>
  <si>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</si>
  <si>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</si>
  <si>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</si>
  <si>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</si>
  <si>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</si>
  <si>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</si>
  <si>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</si>
  <si>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</si>
  <si>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</si>
  <si>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</si>
  <si>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</si>
  <si>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</si>
  <si>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</si>
  <si>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</si>
  <si>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</si>
  <si>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</si>
  <si>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</si>
  <si>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</si>
  <si>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</si>
  <si>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</si>
  <si>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</si>
  <si>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</si>
  <si>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</si>
  <si>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</si>
  <si>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</si>
  <si>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</si>
  <si>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</si>
  <si>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</si>
  <si>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</si>
  <si>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</si>
  <si>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</si>
  <si>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</si>
  <si>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</si>
  <si>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</si>
  <si>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</si>
  <si>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</si>
  <si>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</si>
  <si>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</si>
  <si>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</si>
  <si>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</si>
  <si>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</si>
  <si>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</si>
  <si>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</si>
  <si>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</si>
  <si>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</si>
  <si>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</si>
  <si>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</si>
  <si>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</si>
  <si>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</si>
  <si>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</si>
  <si>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</si>
  <si>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</si>
  <si>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</si>
  <si>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</si>
  <si>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</si>
  <si>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</si>
  <si>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</si>
  <si>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</si>
  <si>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</si>
  <si>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</si>
  <si>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</si>
  <si>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</si>
  <si>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</si>
  <si>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</si>
  <si>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</si>
  <si>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</si>
  <si>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</si>
  <si>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</si>
  <si>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</si>
  <si>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</si>
  <si>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</si>
  <si>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</si>
  <si>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</si>
  <si>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</si>
  <si>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</si>
  <si>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</si>
  <si>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</si>
  <si>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</si>
  <si>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</si>
  <si>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</si>
  <si>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</si>
  <si>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</si>
  <si>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</si>
  <si>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</si>
  <si>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</si>
  <si>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</si>
  <si>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</si>
  <si>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</si>
  <si>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</si>
  <si>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</si>
  <si>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</si>
  <si>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</si>
  <si>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</si>
  <si>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</si>
  <si>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</si>
  <si>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</si>
  <si>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</si>
  <si>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</si>
  <si>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</si>
  <si>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</si>
  <si>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</si>
  <si>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</si>
  <si>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</si>
  <si>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</si>
  <si>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</si>
  <si>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</si>
  <si>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</si>
  <si>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</si>
  <si>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</si>
  <si>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</si>
  <si>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</si>
  <si>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</si>
  <si>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</si>
  <si>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</si>
  <si>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</si>
  <si>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</si>
  <si>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</si>
  <si>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</si>
  <si>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</si>
  <si>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</si>
  <si>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</si>
  <si>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</si>
  <si>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</si>
  <si>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</si>
  <si>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</si>
  <si>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</si>
  <si>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</si>
  <si>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</si>
  <si>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</si>
  <si>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</si>
  <si>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</si>
  <si>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</si>
  <si>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</si>
  <si>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</si>
  <si>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</si>
  <si>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</si>
  <si>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</si>
  <si>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</si>
  <si>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</si>
  <si>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</si>
  <si>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</si>
  <si>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</si>
  <si>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</si>
  <si>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</si>
  <si>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</si>
  <si>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</si>
  <si>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</si>
  <si>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</si>
  <si>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</si>
  <si>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</si>
  <si>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</si>
  <si>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</si>
  <si>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</si>
  <si>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</si>
  <si>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</si>
  <si>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</si>
  <si>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</si>
  <si>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</si>
  <si>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</si>
  <si>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</si>
  <si>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</si>
  <si>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</si>
  <si>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</si>
  <si>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</si>
  <si>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</si>
  <si>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</si>
  <si>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</si>
  <si>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</si>
  <si>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</si>
  <si>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</si>
  <si>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</si>
  <si>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</si>
  <si>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</si>
  <si>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</si>
  <si>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</si>
  <si>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</si>
  <si>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</si>
  <si>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</si>
  <si>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</si>
  <si>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</si>
  <si>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</si>
  <si>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</si>
  <si>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</si>
  <si>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</si>
  <si>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</si>
  <si>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</si>
  <si>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</si>
  <si>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</si>
  <si>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</si>
  <si>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</si>
  <si>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</si>
  <si>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</si>
  <si>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</si>
  <si>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</si>
  <si>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</si>
  <si>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</si>
  <si>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</si>
  <si>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</si>
  <si>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</si>
  <si>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</si>
  <si>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</si>
  <si>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</si>
  <si>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</si>
  <si>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</si>
  <si>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</si>
  <si>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</si>
  <si>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</si>
  <si>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</si>
  <si>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</si>
  <si>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</si>
  <si>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</si>
  <si>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</si>
  <si>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</si>
  <si>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</si>
  <si>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</si>
  <si>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</si>
  <si>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</si>
  <si>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</si>
  <si>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</si>
  <si>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</si>
  <si>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</si>
  <si>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</si>
  <si>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</si>
  <si>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</si>
  <si>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</si>
  <si>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</si>
  <si>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</si>
  <si>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</si>
  <si>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</si>
  <si>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</si>
  <si>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</si>
  <si>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</si>
  <si>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</si>
  <si>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</si>
  <si>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</si>
  <si>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</si>
  <si>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</si>
  <si>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</si>
  <si>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</si>
  <si>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</si>
  <si>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</si>
  <si>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</si>
  <si>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</si>
  <si>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</si>
  <si>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</si>
  <si>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</si>
  <si>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</si>
  <si>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</si>
  <si>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</si>
  <si>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</si>
  <si>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</si>
  <si>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</si>
  <si>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</si>
  <si>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</si>
  <si>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</si>
  <si>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</si>
  <si>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</si>
  <si>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</si>
  <si>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</si>
  <si>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</si>
  <si>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</si>
  <si>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</si>
  <si>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</si>
  <si>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</si>
  <si>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</si>
  <si>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</si>
  <si>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</si>
  <si>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</si>
  <si>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</si>
  <si>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</si>
  <si>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</si>
  <si>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</si>
  <si>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</si>
  <si>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</si>
  <si>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</si>
  <si>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</si>
  <si>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</si>
  <si>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</si>
  <si>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</si>
  <si>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</si>
  <si>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</si>
  <si>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</si>
  <si>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</si>
  <si>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</si>
  <si>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</si>
  <si>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</si>
  <si>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</si>
  <si>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</si>
  <si>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</si>
  <si>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</si>
  <si>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</si>
  <si>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</si>
  <si>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</si>
  <si>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</si>
  <si>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</si>
  <si>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</si>
  <si>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</si>
  <si>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</si>
  <si>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</si>
  <si>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</si>
  <si>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</si>
  <si>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</si>
  <si>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</si>
  <si>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</si>
  <si>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</si>
  <si>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</si>
  <si>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</si>
  <si>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</si>
  <si>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</si>
  <si>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</si>
  <si>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</si>
  <si>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</si>
  <si>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</si>
  <si>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</si>
  <si>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</si>
  <si>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</si>
  <si>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</si>
  <si>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</si>
  <si>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</si>
  <si>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</si>
  <si>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</si>
  <si>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</si>
  <si>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</si>
  <si>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</si>
  <si>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</si>
  <si>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</si>
  <si>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</si>
  <si>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</si>
  <si>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</si>
  <si>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</si>
  <si>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</si>
  <si>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</si>
  <si>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</si>
  <si>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</si>
  <si>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</si>
  <si>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</si>
  <si>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</si>
  <si>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</si>
  <si>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</si>
  <si>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</si>
  <si>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</si>
  <si>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</si>
  <si>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</si>
  <si>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</si>
  <si>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</si>
  <si>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</si>
  <si>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</si>
  <si>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</si>
  <si>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</si>
  <si>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</si>
  <si>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</si>
  <si>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</si>
  <si>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</si>
  <si>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</si>
  <si>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</si>
  <si>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</si>
  <si>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</si>
  <si>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</si>
  <si>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</si>
  <si>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</si>
  <si>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</si>
  <si>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</si>
  <si>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</si>
  <si>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</si>
  <si>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</si>
  <si>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</si>
  <si>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</si>
  <si>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</si>
  <si>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</si>
  <si>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</si>
  <si>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</si>
  <si>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</si>
  <si>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</si>
  <si>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</si>
  <si>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</si>
  <si>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</si>
  <si>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</si>
  <si>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</si>
  <si>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</si>
  <si>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</si>
  <si>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</si>
  <si>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</si>
  <si>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</si>
  <si>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</si>
  <si>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</si>
  <si>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</si>
  <si>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</si>
  <si>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</si>
  <si>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</si>
  <si>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</si>
  <si>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</si>
  <si>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</si>
  <si>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</si>
  <si>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</si>
  <si>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</si>
  <si>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</si>
  <si>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</si>
  <si>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</si>
  <si>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</si>
  <si>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</si>
  <si>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</si>
  <si>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</si>
  <si>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</si>
  <si>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</si>
  <si>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</si>
  <si>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</si>
  <si>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</si>
  <si>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</si>
  <si>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</si>
  <si>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</si>
  <si>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</si>
  <si>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</si>
  <si>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</si>
  <si>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</si>
  <si>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</si>
  <si>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</si>
  <si>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</si>
  <si>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</si>
  <si>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</si>
  <si>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</si>
  <si>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</si>
  <si>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</si>
  <si>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</si>
  <si>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</si>
  <si>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</si>
  <si>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</si>
  <si>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</si>
  <si>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</si>
  <si>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</si>
  <si>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</si>
  <si>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</si>
  <si>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</si>
  <si>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</si>
  <si>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</si>
  <si>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</si>
  <si>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</si>
  <si>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</si>
  <si>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</si>
  <si>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</si>
  <si>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</si>
  <si>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</si>
  <si>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</si>
  <si>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</si>
  <si>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</si>
  <si>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</si>
  <si>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</si>
  <si>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</si>
  <si>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</si>
  <si>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</si>
  <si>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</si>
  <si>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</si>
  <si>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</si>
  <si>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</si>
  <si>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</si>
  <si>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</si>
  <si>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</si>
  <si>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</si>
  <si>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</si>
  <si>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</si>
  <si>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</si>
  <si>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</si>
  <si>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</si>
  <si>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</si>
  <si>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</si>
  <si>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</si>
  <si>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</si>
  <si>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</si>
  <si>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</si>
  <si>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</si>
  <si>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</si>
  <si>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</si>
  <si>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</si>
  <si>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</si>
  <si>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</si>
  <si>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</si>
  <si>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</si>
  <si>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</si>
  <si>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</si>
  <si>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</si>
  <si>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</si>
  <si>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</si>
  <si>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</si>
  <si>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</si>
  <si>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</si>
  <si>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</si>
  <si>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</si>
  <si>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</si>
  <si>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</si>
  <si>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</si>
  <si>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</si>
  <si>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</si>
  <si>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</si>
  <si>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</si>
  <si>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</si>
  <si>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</si>
  <si>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</si>
  <si>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</si>
  <si>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</si>
  <si>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</si>
  <si>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</si>
  <si>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</si>
  <si>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</si>
  <si>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</si>
  <si>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</si>
  <si>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</si>
  <si>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</si>
  <si>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</si>
  <si>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</si>
  <si>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</si>
  <si>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</si>
  <si>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</si>
  <si>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</si>
  <si>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</si>
  <si>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</si>
  <si>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</si>
  <si>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</si>
  <si>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</si>
  <si>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</si>
  <si>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</si>
  <si>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</si>
  <si>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</si>
  <si>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</si>
  <si>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</si>
  <si>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</si>
  <si>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</si>
  <si>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</si>
  <si>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</si>
  <si>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</si>
  <si>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</si>
  <si>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</si>
  <si>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</si>
  <si>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</si>
  <si>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</si>
  <si>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</si>
  <si>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</si>
  <si>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</si>
  <si>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</si>
  <si>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</si>
  <si>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</si>
  <si>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</si>
  <si>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</si>
  <si>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</si>
  <si>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</si>
  <si>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</si>
  <si>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</si>
  <si>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</si>
  <si>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</si>
  <si>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</si>
  <si>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</si>
  <si>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</si>
  <si>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</si>
  <si>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</si>
  <si>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</si>
  <si>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</si>
  <si>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</si>
  <si>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</si>
  <si>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</si>
  <si>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</si>
  <si>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</si>
  <si>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</si>
  <si>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</si>
  <si>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</si>
  <si>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</si>
  <si>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</si>
  <si>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</si>
  <si>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</si>
  <si>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</si>
  <si>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</si>
  <si>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</si>
  <si>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</si>
  <si>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</si>
  <si>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</si>
  <si>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</si>
  <si>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</si>
  <si>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</si>
  <si>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</si>
  <si>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</si>
  <si>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</si>
  <si>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</si>
  <si>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</si>
  <si>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</si>
  <si>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</si>
  <si>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</si>
  <si>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</si>
  <si>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</si>
  <si>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</si>
  <si>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</si>
  <si>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</si>
  <si>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</si>
  <si>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</si>
  <si>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</si>
  <si>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</si>
  <si>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</si>
  <si>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</si>
  <si>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</si>
  <si>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</si>
  <si>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</si>
  <si>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</si>
  <si>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</si>
  <si>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</si>
  <si>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</si>
  <si>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</si>
  <si>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</si>
  <si>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</si>
  <si>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</si>
  <si>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</si>
  <si>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</si>
  <si>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</si>
  <si>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</si>
  <si>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</si>
  <si>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</si>
  <si>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</si>
  <si>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</si>
  <si>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</si>
  <si>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</si>
  <si>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</si>
  <si>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</si>
  <si>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</si>
  <si>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</si>
  <si>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</si>
  <si>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</si>
  <si>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</si>
  <si>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</si>
  <si>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</si>
  <si>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</si>
  <si>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</si>
  <si>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</si>
  <si>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</si>
  <si>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</si>
  <si>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</si>
  <si>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</si>
  <si>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</si>
  <si>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</si>
  <si>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</si>
  <si>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</si>
  <si>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</si>
  <si>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</si>
  <si>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</si>
  <si>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</si>
  <si>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</si>
  <si>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</si>
  <si>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</si>
  <si>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</si>
  <si>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</si>
  <si>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</si>
  <si>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</si>
  <si>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</si>
  <si>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</si>
  <si>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</si>
  <si>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</si>
  <si>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</si>
  <si>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</si>
  <si>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</si>
  <si>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</si>
  <si>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</si>
  <si>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</si>
  <si>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</si>
  <si>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</si>
  <si>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</si>
  <si>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</si>
  <si>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</si>
  <si>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</si>
  <si>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</si>
  <si>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</si>
  <si>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</si>
  <si>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</si>
  <si>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</si>
  <si>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</si>
  <si>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</si>
  <si>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</si>
  <si>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</si>
  <si>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</si>
  <si>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</si>
  <si>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</si>
  <si>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</si>
  <si>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</si>
  <si>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</si>
  <si>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</si>
  <si>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</si>
  <si>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</si>
  <si>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</si>
  <si>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</si>
  <si>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</si>
  <si>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</si>
  <si>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</si>
  <si>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</si>
  <si>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</si>
  <si>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</si>
  <si>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</si>
  <si>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</si>
  <si>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</si>
  <si>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</si>
  <si>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</si>
  <si>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</si>
  <si>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</si>
  <si>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</si>
  <si>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</si>
  <si>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</si>
  <si>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</si>
  <si>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</si>
  <si>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</si>
  <si>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</si>
  <si>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</si>
  <si>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</si>
  <si>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</si>
  <si>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</si>
  <si>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</si>
  <si>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</si>
  <si>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</si>
  <si>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</si>
  <si>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</si>
  <si>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</si>
  <si>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</si>
  <si>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</si>
  <si>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</si>
  <si>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</si>
  <si>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</si>
  <si>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</si>
  <si>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</si>
  <si>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</si>
  <si>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</si>
  <si>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</si>
  <si>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</si>
  <si>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</si>
  <si>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</si>
  <si>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</si>
  <si>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</si>
  <si>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</si>
  <si>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</si>
  <si>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</si>
  <si>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</si>
  <si>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</si>
  <si>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</si>
  <si>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</si>
  <si>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</si>
  <si>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</si>
  <si>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</si>
  <si>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</si>
  <si>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</si>
  <si>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</si>
  <si>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</si>
  <si>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</si>
  <si>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</si>
  <si>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</si>
  <si>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</si>
  <si>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</si>
  <si>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</si>
  <si>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</si>
  <si>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</si>
  <si>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</si>
  <si>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</si>
  <si>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</si>
  <si>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</si>
  <si>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</si>
  <si>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</si>
  <si>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</si>
  <si>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</si>
  <si>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</si>
  <si>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</si>
  <si>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</si>
  <si>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</si>
  <si>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</si>
  <si>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</si>
  <si>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</si>
  <si>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</si>
  <si>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</si>
  <si>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</si>
  <si>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</si>
  <si>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</si>
  <si>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</si>
  <si>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</si>
  <si>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</si>
  <si>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</si>
  <si>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</si>
  <si>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</si>
  <si>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</si>
  <si>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</si>
  <si>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</si>
  <si>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</si>
  <si>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</si>
  <si>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</si>
  <si>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</si>
  <si>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</si>
  <si>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</si>
  <si>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</si>
  <si>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</si>
  <si>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</si>
  <si>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</si>
  <si>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</si>
  <si>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</si>
  <si>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</si>
  <si>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</si>
  <si>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</si>
  <si>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</si>
  <si>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</si>
  <si>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</si>
  <si>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</si>
  <si>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</si>
  <si>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</si>
  <si>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</si>
  <si>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</si>
  <si>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</si>
  <si>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</si>
  <si>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</si>
  <si>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</si>
  <si>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</si>
  <si>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</si>
  <si>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</si>
  <si>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</si>
  <si>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</si>
  <si>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</si>
  <si>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</si>
  <si>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</si>
  <si>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</si>
  <si>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</si>
  <si>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</si>
  <si>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</si>
  <si>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</si>
  <si>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</si>
  <si>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</si>
  <si>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</si>
  <si>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</si>
  <si>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</si>
  <si>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</si>
  <si>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</si>
  <si>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</si>
  <si>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</si>
  <si>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</si>
  <si>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</si>
  <si>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</si>
  <si>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</si>
  <si>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</si>
  <si>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</si>
  <si>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</si>
  <si>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</si>
  <si>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</si>
  <si>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</si>
  <si>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</si>
  <si>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</si>
  <si>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</si>
  <si>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</si>
  <si>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</si>
  <si>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</si>
  <si>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</si>
  <si>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</si>
  <si>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</si>
  <si>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</si>
  <si>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</si>
  <si>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</si>
  <si>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</si>
  <si>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</si>
  <si>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</si>
  <si>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</si>
  <si>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</si>
  <si>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</si>
  <si>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</si>
  <si>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</si>
  <si>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</si>
  <si>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</si>
  <si>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</si>
  <si>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</si>
  <si>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</si>
  <si>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</si>
  <si>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</si>
  <si>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</si>
  <si>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</si>
  <si>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</si>
  <si>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</si>
  <si>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</si>
  <si>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</si>
  <si>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</si>
  <si>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</si>
  <si>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</si>
  <si>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</si>
  <si>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</si>
  <si>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</si>
  <si>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</si>
  <si>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</si>
  <si>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</si>
  <si>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</si>
  <si>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</si>
  <si>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</si>
  <si>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</si>
  <si>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</si>
  <si>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</si>
  <si>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</si>
  <si>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</si>
  <si>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</si>
  <si>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</si>
  <si>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</si>
  <si>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</si>
  <si>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</si>
  <si>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</si>
  <si>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</si>
  <si>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</si>
  <si>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</si>
  <si>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</si>
  <si>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</si>
  <si>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</si>
  <si>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</si>
  <si>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</si>
  <si>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</si>
  <si>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</si>
  <si>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</si>
  <si>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</si>
  <si>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</si>
  <si>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</si>
  <si>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</si>
  <si>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</si>
  <si>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</si>
  <si>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</si>
  <si>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</si>
  <si>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</si>
  <si>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</si>
  <si>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</si>
  <si>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</si>
  <si>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</si>
  <si>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</si>
  <si>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</si>
  <si>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</si>
  <si>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</si>
  <si>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</si>
  <si>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</si>
  <si>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</si>
  <si>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</si>
  <si>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</si>
  <si>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</si>
  <si>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</si>
  <si>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</si>
  <si>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</si>
  <si>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</si>
  <si>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</si>
  <si>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</si>
  <si>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</si>
  <si>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</si>
  <si>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</si>
  <si>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</si>
  <si>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</si>
  <si>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</si>
  <si>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</si>
  <si>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</si>
  <si>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</si>
  <si>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</si>
  <si>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</si>
  <si>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</si>
  <si>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</si>
  <si>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</si>
  <si>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</si>
  <si>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</si>
  <si>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</si>
  <si>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</si>
  <si>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</si>
  <si>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</si>
  <si>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</si>
  <si>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</si>
  <si>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</si>
  <si>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</si>
  <si>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</si>
  <si>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</si>
  <si>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</si>
  <si>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</si>
  <si>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</si>
  <si>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</si>
  <si>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</si>
  <si>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</si>
  <si>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</si>
  <si>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</si>
  <si>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</si>
  <si>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</si>
  <si>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</si>
  <si>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</si>
  <si>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</si>
  <si>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</si>
  <si>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</si>
  <si>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</si>
  <si>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</si>
  <si>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</si>
  <si>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</si>
  <si>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</si>
  <si>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</si>
  <si>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</si>
  <si>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</si>
  <si>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</si>
  <si>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</si>
  <si>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</si>
  <si>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</si>
  <si>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</si>
  <si>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</si>
  <si>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</si>
  <si>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</si>
  <si>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</si>
  <si>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</si>
  <si>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</si>
  <si>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</si>
  <si>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</si>
  <si>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</si>
  <si>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</si>
  <si>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</si>
  <si>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</si>
  <si>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</si>
  <si>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</si>
  <si>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</si>
  <si>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</si>
  <si>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</si>
  <si>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</si>
  <si>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</si>
  <si>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</si>
  <si>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</si>
  <si>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</si>
  <si>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</si>
  <si>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</si>
  <si>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</si>
  <si>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</si>
  <si>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</si>
  <si>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</si>
  <si>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</si>
  <si>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</si>
  <si>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</si>
  <si>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</si>
  <si>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</si>
  <si>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</si>
  <si>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</si>
  <si>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</si>
  <si>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</si>
  <si>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</si>
  <si>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</si>
  <si>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</si>
  <si>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</si>
  <si>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</si>
  <si>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</si>
  <si>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</si>
  <si>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</si>
  <si>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</si>
  <si>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</si>
  <si>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</si>
  <si>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</si>
  <si>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</si>
  <si>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</si>
  <si>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</si>
  <si>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</si>
  <si>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</si>
  <si>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</si>
  <si>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</si>
  <si>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</si>
  <si>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</si>
  <si>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</si>
  <si>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</si>
  <si>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</si>
  <si>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</si>
  <si>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</si>
  <si>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</si>
  <si>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</si>
  <si>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</si>
  <si>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</si>
  <si>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</si>
  <si>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</si>
  <si>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</si>
  <si>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</si>
  <si>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</si>
  <si>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</si>
  <si>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</si>
  <si>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</si>
  <si>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</si>
  <si>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</si>
  <si>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</si>
  <si>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</si>
  <si>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</si>
  <si>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</si>
  <si>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</si>
  <si>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</si>
  <si>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</si>
  <si>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</si>
  <si>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</si>
  <si>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</si>
  <si>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</si>
  <si>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</si>
  <si>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</si>
  <si>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</si>
  <si>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</si>
  <si>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</si>
  <si>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</si>
  <si>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</si>
  <si>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</si>
  <si>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</si>
  <si>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</si>
  <si>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</si>
  <si>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</si>
  <si>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</si>
  <si>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</si>
  <si>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</si>
  <si>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</si>
  <si>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</si>
  <si>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</si>
  <si>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</si>
  <si>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</si>
  <si>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</si>
  <si>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</si>
  <si>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</si>
  <si>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</si>
  <si>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</si>
  <si>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</si>
  <si>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</si>
  <si>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</si>
  <si>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</si>
  <si>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</si>
  <si>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</si>
  <si>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</si>
  <si>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</si>
  <si>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</si>
  <si>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</si>
  <si>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</si>
  <si>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</si>
  <si>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</si>
  <si>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</si>
  <si>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</si>
  <si>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</si>
  <si>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</si>
  <si>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</si>
  <si>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</si>
  <si>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</si>
  <si>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</si>
  <si>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</si>
  <si>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</si>
  <si>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</si>
  <si>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</si>
  <si>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</si>
  <si>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</si>
  <si>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</si>
  <si>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</si>
  <si>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</si>
  <si>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</si>
  <si>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</si>
  <si>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</si>
  <si>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</si>
  <si>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</si>
  <si>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</si>
  <si>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</si>
  <si>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</si>
  <si>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</si>
  <si>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</si>
  <si>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</si>
  <si>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</si>
  <si>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</si>
  <si>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</si>
  <si>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</si>
  <si>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</si>
  <si>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</si>
  <si>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</si>
  <si>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</si>
  <si>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</si>
  <si>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</si>
  <si>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</si>
  <si>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</si>
  <si>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</si>
  <si>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</si>
  <si>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</si>
  <si>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</si>
  <si>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</si>
  <si>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</si>
  <si>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</si>
  <si>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</si>
  <si>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</si>
  <si>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</si>
  <si>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</si>
  <si>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</si>
  <si>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</si>
  <si>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</si>
  <si>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</si>
  <si>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</si>
  <si>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</si>
  <si>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</si>
  <si>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</si>
  <si>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</si>
  <si>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</si>
  <si>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</si>
  <si>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</si>
  <si>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</si>
  <si>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</si>
  <si>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</si>
  <si>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</si>
  <si>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</si>
  <si>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</si>
  <si>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</si>
  <si>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</si>
  <si>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</si>
  <si>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</si>
  <si>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</si>
  <si>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</si>
  <si>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</si>
  <si>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</si>
  <si>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</si>
  <si>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</si>
  <si>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</si>
  <si>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</si>
  <si>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</si>
  <si>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</si>
  <si>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</si>
  <si>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</si>
  <si>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</si>
  <si>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</si>
  <si>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</si>
  <si>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</si>
  <si>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</si>
  <si>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</si>
  <si>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</si>
  <si>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</si>
  <si>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</si>
  <si>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</si>
  <si>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</si>
  <si>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</si>
  <si>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</si>
  <si>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</si>
  <si>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</si>
  <si>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</si>
  <si>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</si>
  <si>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</si>
  <si>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</si>
  <si>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</si>
  <si>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</si>
  <si>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</si>
  <si>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</si>
  <si>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</si>
  <si>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</si>
  <si>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</si>
  <si>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</si>
  <si>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</si>
  <si>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</si>
  <si>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</si>
  <si>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</si>
  <si>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</si>
  <si>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</si>
  <si>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</si>
  <si>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</si>
  <si>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</si>
  <si>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</si>
  <si>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</si>
  <si>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</si>
  <si>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</si>
  <si>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</si>
  <si>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</si>
  <si>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</si>
  <si>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</si>
  <si>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</si>
  <si>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</si>
  <si>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</si>
  <si>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</si>
  <si>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</si>
  <si>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</si>
  <si>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</si>
  <si>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</si>
  <si>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</si>
  <si>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</si>
  <si>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</si>
  <si>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</si>
  <si>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</si>
  <si>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</si>
  <si>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</si>
  <si>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</si>
  <si>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</si>
  <si>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</si>
  <si>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</si>
  <si>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</si>
  <si>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</si>
  <si>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</si>
  <si>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</si>
  <si>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</si>
  <si>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</si>
  <si>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</si>
  <si>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</si>
  <si>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</si>
  <si>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</si>
  <si>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</si>
  <si>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</si>
  <si>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</si>
  <si>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</si>
  <si>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</si>
  <si>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</si>
  <si>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</si>
  <si>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</si>
  <si>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</si>
  <si>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</si>
  <si>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</si>
  <si>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</si>
  <si>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</si>
  <si>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</si>
  <si>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</si>
  <si>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</si>
  <si>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</si>
  <si>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</si>
  <si>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</si>
  <si>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</si>
  <si>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</si>
  <si>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</si>
  <si>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</si>
  <si>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</si>
  <si>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</si>
  <si>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</si>
  <si>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</si>
  <si>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</si>
  <si>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</si>
  <si>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</si>
  <si>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</si>
  <si>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</si>
  <si>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</si>
  <si>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</si>
  <si>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</si>
  <si>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</si>
  <si>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</si>
  <si>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</si>
  <si>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</si>
  <si>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</si>
  <si>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</si>
  <si>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</si>
  <si>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</si>
  <si>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</si>
  <si>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</si>
  <si>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</si>
  <si>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</si>
  <si>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</si>
  <si>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</si>
  <si>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</si>
  <si>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</si>
  <si>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</si>
  <si>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</si>
  <si>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</si>
  <si>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</si>
  <si>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</si>
  <si>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</si>
  <si>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</si>
  <si>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</si>
  <si>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</si>
  <si>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</si>
  <si>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</si>
  <si>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</si>
  <si>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</si>
  <si>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</si>
  <si>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</si>
  <si>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</si>
  <si>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</si>
  <si>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</si>
  <si>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</si>
  <si>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</si>
  <si>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</si>
  <si>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</si>
  <si>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</si>
  <si>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</si>
  <si>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</si>
  <si>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</si>
  <si>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</si>
  <si>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</si>
  <si>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</si>
  <si>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</si>
  <si>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</si>
  <si>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</si>
  <si>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</si>
  <si>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</si>
  <si>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</si>
  <si>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</si>
  <si>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</si>
  <si>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</si>
  <si>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</si>
  <si>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</si>
  <si>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</si>
  <si>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</si>
  <si>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</si>
  <si>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</si>
  <si>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</si>
  <si>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</si>
  <si>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</si>
  <si>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</si>
  <si>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</si>
  <si>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</si>
  <si>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</si>
  <si>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</si>
  <si>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</si>
  <si>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</si>
  <si>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</si>
  <si>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</si>
  <si>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</si>
  <si>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</si>
  <si>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</si>
  <si>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</si>
  <si>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</si>
  <si>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</si>
  <si>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</si>
  <si>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</si>
  <si>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</si>
  <si>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</si>
  <si>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</si>
  <si>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</si>
  <si>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</si>
  <si>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</si>
  <si>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</si>
  <si>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</si>
  <si>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</si>
  <si>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</si>
  <si>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</si>
  <si>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</si>
  <si>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</si>
  <si>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</si>
  <si>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</si>
  <si>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</si>
  <si>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</si>
  <si>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</si>
  <si>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</si>
  <si>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</si>
  <si>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</si>
  <si>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</si>
  <si>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</si>
  <si>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</si>
  <si>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</si>
  <si>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</si>
  <si>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</si>
  <si>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</si>
  <si>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</si>
  <si>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</si>
  <si>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</si>
  <si>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</si>
  <si>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</si>
  <si>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</si>
  <si>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</si>
  <si>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</si>
  <si>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</si>
  <si>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</si>
  <si>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</si>
  <si>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</si>
  <si>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</si>
  <si>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</si>
  <si>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</si>
  <si>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</si>
  <si>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</si>
  <si>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</si>
  <si>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</si>
  <si>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</si>
  <si>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</si>
  <si>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</si>
  <si>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</si>
  <si>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</si>
  <si>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</si>
  <si>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</si>
  <si>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</si>
  <si>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</si>
  <si>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</si>
  <si>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</si>
  <si>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</si>
  <si>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</si>
  <si>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</si>
  <si>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</si>
  <si>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</si>
  <si>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</si>
  <si>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</si>
  <si>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</si>
  <si>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</si>
  <si>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</si>
  <si>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</si>
  <si>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</si>
  <si>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</si>
  <si>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</si>
  <si>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</si>
  <si>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</si>
  <si>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</si>
  <si>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</si>
  <si>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</si>
  <si>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</si>
  <si>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</si>
  <si>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</si>
  <si>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</si>
  <si>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</si>
  <si>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</si>
  <si>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</si>
  <si>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</si>
  <si>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</si>
  <si>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</si>
  <si>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</si>
  <si>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</si>
  <si>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</si>
  <si>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</si>
  <si>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</si>
  <si>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</si>
  <si>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</si>
  <si>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</si>
  <si>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</si>
  <si>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</si>
  <si>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</si>
  <si>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</si>
  <si>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</si>
  <si>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</si>
  <si>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</si>
  <si>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</si>
  <si>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</si>
  <si>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</si>
  <si>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</si>
  <si>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</si>
  <si>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</si>
  <si>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</si>
  <si>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</si>
  <si>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</si>
  <si>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</si>
  <si>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</si>
  <si>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</si>
  <si>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</si>
  <si>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</si>
  <si>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</si>
  <si>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</si>
  <si>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</si>
  <si>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</si>
  <si>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</si>
  <si>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</si>
  <si>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</si>
  <si>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</si>
  <si>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</si>
  <si>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</si>
  <si>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</si>
  <si>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</si>
  <si>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</si>
  <si>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</si>
  <si>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</si>
  <si>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</si>
  <si>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</si>
  <si>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</si>
  <si>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</si>
  <si>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</si>
  <si>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</si>
  <si>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</si>
  <si>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</si>
  <si>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</si>
  <si>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</si>
  <si>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</si>
  <si>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</si>
  <si>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</si>
  <si>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</si>
  <si>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</si>
  <si>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</si>
  <si>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</si>
  <si>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</si>
  <si>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</si>
  <si>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</si>
  <si>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</si>
  <si>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</si>
  <si>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</si>
  <si>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</si>
  <si>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</si>
  <si>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</si>
  <si>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</si>
  <si>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</si>
  <si>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</si>
  <si>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</si>
  <si>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</si>
  <si>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</si>
  <si>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</si>
  <si>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</si>
  <si>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</si>
  <si>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</si>
  <si>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</si>
  <si>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</si>
  <si>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</si>
  <si>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</si>
  <si>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</si>
  <si>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</si>
  <si>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</si>
  <si>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</si>
  <si>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</si>
  <si>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</si>
  <si>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</si>
  <si>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</si>
  <si>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</si>
  <si>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</si>
  <si>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</si>
  <si>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</si>
  <si>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</si>
  <si>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</si>
  <si>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</si>
  <si>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</si>
  <si>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</si>
  <si>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</si>
  <si>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</si>
  <si>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</si>
  <si>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</si>
  <si>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</si>
  <si>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</si>
  <si>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</si>
  <si>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</si>
  <si>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</si>
  <si>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</si>
  <si>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</si>
  <si>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</si>
  <si>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</si>
  <si>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</si>
  <si>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</si>
  <si>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</si>
  <si>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</si>
  <si>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</si>
  <si>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</si>
  <si>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</si>
  <si>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</si>
  <si>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</si>
  <si>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</si>
  <si>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</si>
  <si>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</si>
  <si>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</si>
  <si>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</si>
  <si>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</si>
  <si>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</si>
  <si>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</si>
  <si>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</si>
  <si>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</si>
  <si>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</si>
  <si>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</si>
  <si>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</si>
  <si>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</si>
  <si>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</si>
  <si>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</si>
  <si>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</si>
  <si>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</si>
  <si>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</si>
  <si>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</si>
  <si>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</si>
  <si>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</si>
  <si>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</si>
  <si>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</si>
  <si>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</si>
  <si>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</si>
  <si>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</si>
  <si>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</si>
  <si>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</si>
  <si>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</si>
  <si>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</si>
  <si>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</si>
  <si>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</si>
  <si>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</si>
  <si>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</si>
  <si>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</si>
  <si>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</si>
  <si>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</si>
  <si>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</si>
  <si>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</si>
  <si>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</si>
  <si>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</si>
  <si>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</si>
  <si>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</si>
  <si>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</si>
  <si>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</si>
  <si>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</si>
  <si>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</si>
  <si>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</si>
  <si>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</si>
  <si>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</si>
  <si>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</si>
  <si>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</si>
  <si>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</si>
  <si>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</si>
  <si>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</si>
  <si>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</si>
  <si>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</si>
  <si>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</si>
  <si>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</si>
  <si>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</si>
  <si>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</si>
  <si>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</si>
  <si>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</si>
  <si>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</si>
  <si>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</si>
  <si>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</si>
  <si>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</si>
  <si>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</si>
  <si>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</si>
  <si>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</si>
  <si>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</si>
  <si>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</si>
  <si>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</si>
  <si>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</si>
  <si>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</si>
  <si>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</si>
  <si>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</si>
  <si>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</si>
  <si>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</si>
  <si>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</si>
  <si>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</si>
  <si>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</si>
  <si>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</si>
  <si>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</si>
  <si>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</si>
  <si>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</si>
  <si>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</si>
  <si>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</si>
  <si>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</si>
  <si>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</si>
  <si>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</si>
  <si>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</si>
  <si>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</si>
  <si>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</si>
  <si>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</si>
  <si>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</si>
  <si>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</si>
  <si>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</si>
  <si>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</si>
  <si>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</si>
  <si>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</si>
  <si>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</si>
  <si>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</si>
  <si>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</si>
  <si>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</si>
  <si>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</si>
  <si>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</si>
  <si>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</si>
  <si>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</si>
  <si>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</si>
  <si>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</si>
  <si>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</si>
  <si>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</si>
  <si>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</si>
  <si>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</si>
  <si>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</si>
  <si>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</si>
  <si>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</si>
  <si>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</si>
  <si>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</si>
  <si>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</si>
  <si>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</si>
  <si>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</si>
  <si>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</si>
  <si>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</si>
  <si>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</si>
  <si>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</si>
  <si>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</si>
  <si>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</si>
  <si>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</si>
  <si>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</si>
  <si>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</si>
  <si>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</si>
  <si>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</si>
  <si>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</si>
  <si>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</si>
  <si>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</si>
  <si>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</si>
  <si>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</si>
  <si>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</si>
  <si>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</si>
  <si>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</si>
  <si>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</si>
  <si>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</si>
  <si>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</si>
  <si>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</si>
  <si>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</si>
  <si>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</si>
  <si>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</si>
  <si>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</si>
  <si>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</si>
  <si>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</si>
  <si>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</si>
  <si>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</si>
  <si>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</si>
  <si>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</si>
  <si>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</si>
  <si>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</si>
  <si>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</si>
  <si>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</si>
  <si>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</si>
  <si>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</si>
  <si>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</si>
  <si>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</si>
  <si>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</si>
  <si>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</si>
  <si>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</si>
  <si>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</si>
  <si>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</si>
  <si>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</si>
  <si>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</si>
  <si>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</si>
  <si>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</si>
  <si>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</si>
  <si>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</si>
  <si>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</si>
  <si>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</si>
  <si>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</si>
  <si>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</si>
  <si>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</si>
  <si>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</si>
  <si>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</si>
  <si>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</si>
  <si>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</si>
  <si>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</si>
  <si>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</si>
  <si>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</si>
  <si>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</si>
  <si>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</si>
  <si>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</si>
  <si>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</si>
  <si>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</si>
  <si>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</si>
  <si>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</si>
  <si>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</si>
  <si>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</si>
  <si>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</si>
  <si>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</si>
  <si>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</si>
  <si>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</si>
  <si>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</si>
  <si>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</si>
  <si>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</si>
  <si>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</si>
  <si>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</si>
  <si>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</si>
  <si>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</si>
  <si>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</si>
  <si>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</si>
  <si>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</si>
  <si>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</si>
  <si>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</si>
  <si>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</si>
  <si>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</si>
  <si>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</si>
  <si>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</si>
  <si>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</si>
  <si>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</si>
  <si>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</si>
  <si>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</si>
  <si>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</si>
  <si>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</si>
  <si>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</si>
  <si>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</si>
  <si>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</si>
  <si>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</si>
  <si>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</si>
  <si>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</si>
  <si>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</si>
  <si>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</si>
  <si>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</si>
  <si>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</si>
  <si>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</si>
  <si>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</si>
  <si>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</si>
  <si>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</si>
  <si>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</si>
  <si>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</si>
  <si>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</si>
  <si>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</si>
  <si>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</si>
  <si>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</si>
  <si>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</si>
  <si>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</si>
  <si>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</si>
  <si>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</si>
  <si>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</si>
  <si>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</si>
  <si>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</si>
  <si>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</si>
  <si>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</si>
  <si>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</si>
  <si>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</si>
  <si>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</si>
  <si>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</si>
  <si>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</si>
  <si>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</si>
  <si>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</si>
  <si>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</si>
  <si>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</si>
  <si>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</si>
  <si>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</si>
  <si>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</si>
  <si>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</si>
  <si>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</si>
  <si>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</si>
  <si>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</si>
  <si>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</si>
  <si>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</si>
  <si>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</si>
  <si>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</si>
  <si>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</si>
  <si>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</si>
  <si>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</si>
  <si>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</si>
  <si>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</si>
  <si>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</si>
  <si>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</si>
  <si>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</si>
  <si>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</si>
  <si>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</si>
  <si>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</si>
  <si>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</si>
  <si>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</si>
  <si>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</si>
  <si>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</si>
  <si>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</si>
  <si>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</si>
  <si>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</si>
  <si>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</si>
  <si>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</si>
  <si>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</si>
  <si>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</si>
  <si>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</si>
  <si>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</si>
  <si>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</si>
  <si>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</si>
  <si>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</si>
  <si>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</si>
  <si>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</si>
  <si>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</si>
  <si>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</si>
  <si>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</si>
  <si>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</si>
  <si>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</si>
  <si>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</si>
  <si>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</si>
  <si>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</si>
  <si>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</si>
  <si>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</si>
  <si>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</si>
  <si>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</si>
  <si>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</si>
  <si>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</si>
  <si>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</si>
  <si>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</si>
  <si>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</si>
  <si>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</si>
  <si>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</si>
  <si>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</si>
  <si>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</si>
  <si>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</si>
  <si>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</si>
  <si>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</si>
  <si>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</si>
  <si>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</si>
  <si>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</si>
  <si>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</si>
  <si>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</si>
  <si>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</si>
  <si>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</si>
  <si>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</si>
  <si>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</si>
  <si>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</si>
  <si>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</si>
  <si>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</si>
  <si>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</si>
  <si>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</si>
  <si>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</si>
  <si>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</si>
  <si>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</si>
  <si>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</si>
  <si>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</si>
  <si>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</si>
  <si>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</si>
  <si>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</si>
  <si>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</si>
  <si>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</si>
  <si>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</si>
  <si>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</si>
  <si>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</si>
  <si>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</si>
  <si>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</si>
  <si>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</si>
  <si>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</si>
  <si>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</si>
  <si>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</si>
  <si>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</si>
  <si>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</si>
  <si>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</si>
  <si>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</si>
  <si>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</si>
  <si>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</si>
  <si>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</si>
  <si>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</si>
  <si>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</si>
  <si>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</si>
  <si>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</si>
  <si>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</si>
  <si>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</si>
  <si>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</si>
  <si>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</si>
  <si>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</si>
  <si>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</si>
  <si>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</si>
  <si>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</si>
  <si>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</si>
  <si>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</si>
  <si>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</si>
  <si>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</si>
  <si>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</si>
  <si>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</si>
  <si>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</si>
  <si>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</si>
  <si>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</si>
  <si>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</si>
  <si>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</si>
  <si>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</si>
  <si>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</si>
  <si>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</si>
  <si>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</si>
  <si>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</si>
  <si>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</si>
  <si>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</si>
  <si>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</si>
  <si>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</si>
  <si>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</si>
  <si>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</si>
  <si>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</si>
  <si>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</si>
  <si>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</si>
  <si>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</si>
  <si>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</si>
  <si>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</si>
  <si>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</si>
  <si>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</si>
  <si>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</si>
  <si>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</si>
  <si>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</si>
  <si>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</si>
  <si>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</si>
  <si>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</si>
  <si>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</si>
  <si>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</si>
  <si>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</si>
  <si>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</si>
  <si>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</si>
  <si>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</si>
  <si>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</si>
  <si>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</si>
  <si>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</si>
  <si>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</si>
  <si>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</si>
  <si>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</si>
  <si>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</si>
  <si>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</si>
  <si>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</si>
  <si>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</si>
  <si>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</si>
  <si>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</si>
  <si>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</si>
  <si>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</si>
  <si>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</si>
  <si>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</si>
  <si>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</si>
  <si>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</si>
  <si>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</si>
  <si>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</si>
  <si>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</si>
  <si>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</si>
  <si>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</si>
  <si>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</si>
  <si>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</si>
  <si>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</si>
  <si>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</si>
  <si>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</si>
  <si>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</si>
  <si>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</si>
  <si>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</si>
  <si>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</si>
  <si>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</si>
  <si>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</si>
  <si>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</si>
  <si>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</si>
  <si>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</si>
  <si>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</si>
  <si>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</si>
  <si>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</si>
  <si>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</si>
  <si>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</si>
  <si>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</si>
  <si>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</si>
  <si>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</si>
  <si>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</si>
  <si>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</si>
  <si>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</si>
  <si>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</si>
  <si>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</si>
  <si>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</si>
  <si>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</si>
  <si>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</si>
  <si>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</si>
  <si>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</si>
  <si>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</si>
  <si>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</si>
  <si>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</si>
  <si>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</si>
  <si>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</si>
  <si>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</si>
  <si>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</si>
  <si>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</si>
  <si>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</si>
  <si>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</si>
  <si>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</si>
  <si>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</si>
  <si>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</si>
  <si>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</si>
  <si>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</si>
  <si>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</si>
  <si>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</si>
  <si>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</si>
  <si>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</si>
  <si>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</si>
  <si>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</si>
  <si>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</si>
  <si>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</si>
  <si>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</si>
  <si>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</si>
  <si>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</si>
  <si>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</si>
  <si>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</si>
  <si>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</si>
  <si>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</si>
  <si>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</si>
  <si>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</si>
  <si>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</si>
  <si>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</si>
  <si>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</si>
  <si>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</si>
  <si>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</si>
  <si>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</si>
  <si>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</si>
  <si>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</si>
  <si>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</si>
  <si>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</si>
  <si>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</si>
  <si>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</si>
  <si>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</si>
  <si>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</si>
  <si>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</si>
  <si>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</si>
  <si>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</si>
  <si>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</si>
  <si>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</si>
  <si>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</si>
  <si>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</si>
  <si>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</si>
  <si>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</si>
  <si>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</si>
  <si>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</si>
  <si>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</si>
  <si>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</si>
  <si>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</si>
  <si>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</si>
  <si>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</si>
  <si>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</si>
  <si>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</si>
  <si>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</si>
  <si>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</si>
  <si>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</si>
  <si>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</si>
  <si>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</si>
  <si>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</si>
  <si>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</si>
  <si>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</si>
  <si>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</si>
  <si>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</si>
  <si>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</si>
  <si>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</si>
  <si>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</si>
  <si>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</si>
  <si>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</si>
  <si>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</si>
  <si>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</si>
  <si>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</si>
  <si>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</si>
  <si>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</si>
  <si>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</si>
  <si>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</si>
  <si>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</si>
  <si>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</si>
  <si>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</si>
  <si>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</si>
  <si>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</si>
  <si>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</si>
  <si>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</si>
  <si>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</si>
  <si>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</si>
  <si>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</si>
  <si>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</si>
  <si>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</si>
  <si>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</si>
  <si>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</si>
  <si>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</si>
  <si>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</si>
  <si>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</si>
  <si>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</si>
  <si>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</si>
  <si>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</si>
  <si>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</si>
  <si>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</si>
  <si>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</si>
  <si>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</si>
  <si>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</si>
  <si>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</si>
  <si>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</si>
  <si>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</si>
  <si>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</si>
  <si>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</si>
  <si>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</si>
  <si>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</si>
  <si>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</si>
  <si>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</si>
  <si>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</si>
  <si>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</si>
  <si>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</si>
  <si>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</si>
  <si>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</si>
  <si>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</si>
  <si>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</si>
  <si>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</si>
  <si>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</si>
  <si>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</si>
  <si>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</si>
  <si>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</si>
  <si>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</si>
  <si>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</si>
  <si>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</si>
  <si>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</si>
  <si>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</si>
  <si>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</si>
  <si>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</si>
  <si>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</si>
  <si>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</si>
  <si>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</si>
  <si>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</si>
  <si>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</si>
  <si>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</si>
  <si>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</si>
  <si>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</si>
  <si>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</si>
  <si>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</si>
  <si>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</si>
  <si>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</si>
  <si>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</si>
  <si>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</si>
  <si>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</si>
  <si>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</si>
  <si>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</si>
  <si>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</si>
  <si>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</si>
  <si>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</si>
  <si>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</si>
  <si>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</si>
  <si>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</si>
  <si>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</si>
  <si>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</si>
  <si>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</si>
  <si>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</si>
  <si>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</si>
  <si>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</si>
  <si>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</si>
  <si>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</si>
  <si>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</si>
  <si>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</si>
  <si>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</si>
  <si>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</si>
  <si>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</si>
  <si>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</si>
  <si>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</si>
  <si>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</si>
  <si>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</si>
  <si>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</si>
  <si>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</si>
  <si>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</si>
  <si>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</si>
  <si>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</si>
  <si>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</si>
  <si>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</si>
  <si>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</si>
  <si>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</si>
  <si>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</si>
  <si>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</si>
  <si>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</si>
  <si>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</si>
  <si>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</si>
  <si>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</si>
  <si>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</si>
  <si>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</si>
  <si>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</si>
  <si>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</si>
  <si>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</si>
  <si>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</si>
  <si>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</si>
  <si>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</si>
  <si>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</si>
  <si>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</si>
  <si>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</si>
  <si>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</si>
  <si>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</si>
  <si>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</si>
  <si>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</si>
  <si>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</si>
  <si>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</si>
  <si>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</si>
  <si>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</si>
  <si>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</si>
  <si>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</si>
  <si>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</si>
  <si>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</si>
  <si>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</si>
  <si>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</si>
  <si>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</si>
  <si>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</si>
  <si>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</si>
  <si>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</si>
  <si>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</si>
  <si>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</si>
  <si>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</si>
  <si>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</si>
  <si>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</si>
  <si>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</si>
  <si>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</si>
  <si>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</si>
  <si>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</si>
  <si>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</si>
  <si>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</si>
  <si>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</si>
  <si>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</si>
  <si>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</si>
  <si>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</si>
  <si>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</si>
  <si>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</si>
  <si>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</si>
  <si>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</si>
  <si>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</si>
  <si>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</si>
  <si>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</si>
  <si>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</si>
  <si>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</si>
  <si>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</si>
  <si>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</si>
  <si>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</si>
  <si>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</si>
  <si>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</si>
  <si>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</si>
  <si>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</si>
  <si>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</si>
  <si>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</si>
  <si>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</si>
  <si>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</si>
  <si>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</si>
  <si>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</si>
  <si>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</si>
  <si>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</si>
  <si>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</si>
  <si>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</si>
  <si>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</si>
  <si>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</si>
  <si>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</si>
  <si>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</si>
  <si>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</si>
  <si>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</si>
  <si>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</si>
  <si>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</si>
  <si>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</si>
  <si>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</si>
  <si>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</si>
  <si>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</si>
  <si>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</si>
  <si>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</si>
  <si>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</si>
  <si>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</si>
  <si>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</si>
  <si>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</si>
  <si>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</si>
  <si>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</si>
  <si>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</si>
  <si>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</si>
  <si>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</si>
  <si>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</si>
  <si>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</si>
  <si>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</si>
  <si>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</si>
  <si>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</si>
  <si>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</si>
  <si>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</si>
  <si>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</si>
  <si>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</si>
  <si>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</si>
  <si>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</si>
  <si>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</si>
  <si>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</si>
  <si>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</si>
  <si>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</si>
  <si>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</si>
  <si>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</si>
  <si>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</si>
  <si>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</si>
  <si>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</si>
  <si>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</si>
  <si>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</si>
  <si>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</si>
  <si>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</si>
  <si>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</si>
  <si>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</si>
  <si>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</si>
  <si>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</si>
  <si>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</si>
  <si>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</si>
  <si>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</si>
  <si>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</si>
  <si>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</si>
  <si>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</si>
  <si>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</si>
  <si>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</si>
  <si>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</si>
  <si>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</si>
  <si>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</si>
  <si>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</si>
  <si>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</si>
  <si>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</si>
  <si>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</si>
  <si>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</si>
  <si>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</si>
  <si>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</si>
  <si>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</si>
  <si>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</si>
  <si>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</si>
  <si>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</si>
  <si>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</si>
  <si>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</si>
  <si>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</si>
  <si>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</si>
  <si>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</si>
  <si>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</si>
  <si>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</si>
  <si>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</si>
  <si>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</si>
  <si>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</si>
  <si>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</si>
  <si>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</si>
  <si>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</si>
  <si>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</si>
  <si>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</si>
  <si>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</si>
  <si>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</si>
  <si>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</si>
  <si>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</si>
  <si>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</si>
  <si>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</si>
  <si>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</si>
  <si>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</si>
  <si>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</si>
  <si>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</si>
  <si>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</si>
  <si>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</si>
  <si>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</si>
  <si>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</si>
  <si>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</si>
  <si>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</si>
  <si>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</si>
  <si>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</si>
  <si>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</si>
  <si>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</si>
  <si>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</si>
  <si>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</si>
  <si>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</si>
  <si>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</si>
  <si>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</si>
  <si>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</si>
  <si>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</si>
  <si>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</si>
  <si>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</si>
  <si>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</si>
  <si>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</si>
  <si>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</si>
  <si>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</si>
  <si>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</si>
  <si>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</si>
  <si>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</si>
  <si>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</si>
  <si>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</si>
  <si>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</si>
  <si>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</si>
  <si>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</si>
  <si>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</si>
  <si>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</si>
  <si>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</si>
  <si>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</si>
  <si>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</si>
  <si>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</si>
  <si>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</si>
  <si>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</si>
  <si>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</si>
  <si>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</si>
  <si>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</si>
  <si>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</si>
  <si>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</si>
  <si>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</si>
  <si>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</si>
  <si>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</si>
  <si>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</si>
  <si>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</si>
  <si>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</si>
  <si>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</si>
  <si>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</si>
  <si>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</si>
  <si>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</si>
  <si>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</si>
  <si>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</si>
  <si>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</si>
  <si>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</si>
  <si>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</si>
  <si>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</si>
  <si>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</si>
  <si>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</si>
  <si>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</si>
  <si>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</si>
  <si>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</si>
  <si>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</si>
  <si>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</si>
  <si>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</si>
  <si>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</si>
  <si>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</si>
  <si>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</si>
  <si>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</si>
  <si>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</si>
  <si>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</si>
  <si>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</si>
  <si>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</si>
  <si>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</si>
  <si>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</si>
  <si>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</si>
  <si>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</si>
  <si>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</si>
  <si>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</si>
  <si>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</si>
  <si>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</si>
  <si>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</si>
  <si>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</si>
  <si>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</si>
  <si>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</si>
  <si>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</si>
  <si>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</si>
  <si>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</si>
  <si>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</si>
  <si>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</si>
  <si>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</si>
  <si>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</si>
  <si>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</si>
  <si>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</si>
  <si>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</si>
  <si>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</si>
  <si>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</si>
  <si>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</si>
  <si>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</si>
  <si>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</si>
  <si>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</si>
  <si>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</si>
  <si>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</si>
  <si>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</si>
  <si>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</si>
  <si>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</si>
  <si>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</si>
  <si>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</si>
  <si>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</si>
  <si>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</si>
  <si>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</si>
  <si>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</si>
  <si>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</si>
  <si>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</si>
  <si>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</si>
  <si>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</si>
  <si>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</si>
  <si>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</si>
  <si>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</si>
  <si>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</si>
  <si>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</si>
  <si>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</si>
  <si>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</si>
  <si>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</si>
  <si>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</si>
  <si>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</si>
  <si>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</si>
  <si>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</si>
  <si>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</si>
  <si>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</si>
  <si>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</si>
  <si>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</si>
  <si>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</si>
  <si>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</si>
  <si>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</si>
  <si>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</si>
  <si>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</si>
  <si>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</si>
  <si>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</si>
  <si>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</si>
  <si>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</si>
  <si>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</si>
  <si>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</si>
  <si>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</si>
  <si>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</si>
  <si>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</si>
  <si>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</si>
  <si>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</si>
  <si>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</si>
  <si>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</si>
  <si>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</si>
  <si>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</si>
  <si>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</si>
  <si>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</si>
  <si>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</si>
  <si>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</si>
  <si>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</si>
  <si>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</si>
  <si>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</si>
  <si>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</si>
  <si>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</si>
  <si>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</si>
  <si>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</si>
  <si>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</si>
  <si>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</si>
  <si>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</si>
  <si>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</si>
  <si>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</si>
  <si>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</si>
  <si>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</si>
  <si>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</si>
  <si>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</si>
  <si>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</si>
  <si>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</si>
  <si>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</si>
  <si>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</si>
  <si>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</si>
  <si>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</si>
  <si>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</si>
  <si>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</si>
  <si>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</si>
  <si>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</si>
  <si>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</si>
  <si>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</si>
  <si>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</si>
  <si>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</si>
  <si>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</si>
  <si>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</si>
  <si>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</si>
  <si>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</si>
  <si>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</si>
  <si>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</si>
  <si>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</si>
  <si>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</si>
  <si>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</si>
  <si>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</si>
  <si>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</si>
  <si>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</si>
  <si>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</si>
  <si>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</si>
  <si>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</si>
  <si>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</si>
  <si>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</si>
  <si>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</si>
  <si>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</si>
  <si>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</si>
  <si>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</si>
  <si>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</si>
  <si>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</si>
  <si>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</si>
  <si>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</si>
  <si>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</si>
  <si>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</si>
  <si>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</si>
  <si>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</si>
  <si>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</si>
  <si>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</si>
  <si>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</si>
  <si>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</si>
  <si>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</si>
  <si>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</si>
  <si>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</si>
  <si>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</si>
  <si>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</si>
  <si>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</si>
  <si>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</si>
  <si>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</si>
  <si>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</si>
  <si>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</si>
  <si>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</si>
  <si>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</si>
  <si>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</si>
  <si>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</si>
  <si>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</si>
  <si>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</si>
  <si>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</si>
  <si>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</si>
  <si>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</si>
  <si>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</si>
  <si>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</si>
  <si>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</si>
  <si>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</si>
  <si>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</si>
  <si>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</si>
  <si>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</si>
  <si>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</si>
  <si>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</si>
  <si>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</si>
  <si>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</si>
  <si>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</si>
  <si>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</si>
  <si>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</si>
  <si>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</si>
  <si>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</si>
  <si>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</si>
  <si>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</si>
  <si>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</si>
  <si>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</si>
  <si>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</si>
  <si>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</si>
  <si>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</si>
  <si>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</si>
  <si>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</si>
  <si>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</si>
  <si>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</si>
  <si>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</si>
  <si>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</si>
  <si>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</si>
  <si>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</si>
  <si>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</si>
  <si>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</si>
  <si>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</si>
  <si>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</si>
  <si>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</si>
  <si>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</si>
  <si>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</si>
  <si>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</si>
  <si>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</si>
  <si>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</si>
  <si>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</si>
  <si>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</si>
  <si>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</si>
  <si>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</si>
  <si>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</si>
  <si>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</si>
  <si>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</si>
  <si>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</si>
  <si>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</si>
  <si>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</si>
  <si>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</si>
  <si>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</si>
  <si>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</si>
  <si>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</si>
  <si>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</si>
  <si>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</si>
  <si>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</si>
  <si>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</si>
  <si>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</si>
  <si>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</si>
  <si>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</si>
  <si>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</si>
  <si>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</si>
  <si>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</si>
  <si>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</si>
  <si>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</si>
  <si>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</si>
  <si>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</si>
  <si>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</si>
  <si>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</si>
  <si>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</si>
  <si>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</si>
  <si>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</si>
  <si>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</si>
  <si>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</si>
  <si>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</si>
  <si>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</si>
  <si>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</si>
  <si>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</si>
  <si>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</si>
  <si>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</si>
  <si>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</si>
  <si>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</si>
  <si>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</si>
  <si>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</si>
  <si>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</si>
  <si>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</si>
  <si>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</si>
  <si>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</si>
  <si>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</si>
  <si>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</si>
  <si>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</si>
  <si>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</si>
  <si>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</si>
  <si>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</si>
  <si>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</si>
  <si>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</si>
  <si>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</si>
  <si>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</si>
  <si>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</si>
  <si>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</si>
  <si>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</si>
  <si>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</si>
  <si>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</si>
  <si>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</si>
  <si>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</si>
  <si>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</si>
  <si>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</si>
  <si>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</si>
  <si>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</si>
  <si>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</si>
  <si>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</si>
  <si>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</si>
  <si>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</si>
  <si>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</si>
  <si>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</si>
  <si>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</si>
  <si>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</si>
  <si>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</si>
  <si>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</si>
  <si>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</si>
  <si>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</si>
  <si>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</si>
  <si>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</si>
  <si>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</si>
  <si>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</si>
  <si>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</si>
  <si>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</si>
  <si>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</si>
  <si>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</si>
  <si>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</si>
  <si>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</si>
  <si>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</si>
  <si>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</si>
  <si>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</si>
  <si>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</si>
  <si>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</si>
  <si>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</si>
  <si>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</si>
  <si>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</si>
  <si>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</si>
  <si>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</si>
  <si>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</si>
  <si>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</si>
  <si>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</si>
  <si>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</si>
  <si>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</si>
  <si>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</si>
  <si>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</si>
  <si>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</si>
  <si>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</si>
  <si>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</si>
  <si>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</si>
  <si>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</si>
  <si>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</si>
  <si>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</si>
  <si>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</si>
  <si>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</si>
  <si>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</si>
  <si>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</si>
  <si>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</si>
  <si>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</si>
  <si>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</si>
  <si>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</si>
  <si>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</si>
  <si>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</si>
  <si>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</si>
  <si>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</si>
  <si>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</si>
  <si>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</si>
  <si>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</si>
  <si>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</si>
  <si>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</si>
  <si>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</si>
  <si>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</si>
  <si>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</si>
  <si>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</si>
  <si>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</si>
  <si>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</si>
  <si>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</si>
  <si>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</si>
  <si>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</si>
  <si>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</si>
  <si>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</si>
  <si>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</si>
  <si>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</si>
  <si>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</si>
  <si>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</si>
  <si>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</si>
  <si>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</si>
  <si>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</si>
  <si>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</si>
  <si>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</si>
  <si>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</si>
  <si>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</si>
  <si>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</si>
  <si>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</si>
  <si>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</si>
  <si>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</si>
  <si>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</si>
  <si>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</si>
  <si>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</si>
  <si>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</si>
  <si>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</si>
  <si>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</si>
  <si>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</si>
  <si>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</si>
  <si>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</si>
  <si>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</si>
  <si>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</si>
  <si>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</si>
  <si>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</si>
  <si>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</si>
  <si>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</si>
  <si>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</si>
  <si>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</si>
  <si>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</si>
  <si>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</si>
  <si>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</si>
  <si>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</si>
  <si>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</si>
  <si>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</si>
  <si>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</si>
  <si>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</si>
  <si>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</si>
  <si>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</si>
  <si>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</si>
  <si>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</si>
  <si>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</si>
  <si>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</si>
  <si>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</si>
  <si>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</si>
  <si>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</si>
  <si>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</si>
  <si>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</si>
  <si>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</si>
  <si>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</si>
  <si>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</si>
  <si>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</si>
  <si>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</si>
  <si>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</si>
  <si>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</si>
  <si>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</si>
  <si>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</si>
  <si>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</si>
  <si>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</si>
  <si>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</si>
  <si>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</si>
  <si>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</si>
  <si>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</si>
  <si>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</si>
  <si>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</si>
  <si>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</si>
  <si>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</si>
  <si>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</si>
  <si>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</si>
  <si>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</si>
  <si>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</si>
  <si>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</si>
  <si>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</si>
  <si>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</si>
  <si>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</si>
  <si>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</si>
  <si>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</si>
  <si>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</si>
  <si>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</si>
  <si>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</si>
  <si>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</si>
  <si>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</si>
  <si>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</si>
  <si>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</si>
  <si>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</si>
  <si>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</si>
  <si>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</si>
  <si>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</si>
  <si>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</si>
  <si>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</si>
  <si>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</si>
  <si>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</si>
  <si>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</si>
  <si>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</si>
  <si>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</si>
  <si>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</si>
  <si>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</si>
  <si>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</si>
  <si>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</si>
  <si>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</si>
  <si>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</si>
  <si>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</si>
  <si>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</si>
  <si>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</si>
  <si>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</si>
  <si>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</si>
  <si>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</si>
  <si>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</si>
  <si>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</si>
  <si>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</si>
  <si>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</si>
  <si>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</si>
  <si>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</si>
  <si>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</si>
  <si>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</si>
  <si>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</si>
  <si>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</si>
  <si>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</si>
  <si>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</si>
  <si>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</si>
  <si>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</si>
  <si>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</si>
  <si>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</si>
  <si>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</si>
  <si>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</si>
  <si>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</si>
  <si>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</si>
  <si>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</si>
  <si>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</si>
  <si>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</si>
  <si>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</si>
  <si>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</si>
  <si>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</si>
  <si>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</si>
  <si>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</si>
  <si>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</si>
  <si>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</si>
  <si>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</si>
  <si>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</si>
  <si>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</si>
  <si>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</si>
  <si>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</si>
  <si>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</si>
  <si>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</si>
  <si>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</si>
  <si>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</si>
  <si>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</si>
  <si>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</si>
  <si>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</si>
  <si>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</si>
  <si>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</si>
  <si>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</si>
  <si>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</si>
  <si>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</si>
  <si>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</si>
  <si>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</si>
  <si>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</si>
  <si>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</si>
  <si>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</si>
  <si>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</si>
  <si>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</si>
  <si>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</si>
  <si>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</si>
  <si>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</si>
  <si>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</si>
  <si>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</si>
  <si>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</si>
  <si>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</si>
  <si>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</si>
  <si>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</si>
  <si>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</si>
  <si>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</si>
  <si>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</si>
  <si>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</si>
  <si>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</si>
  <si>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</si>
  <si>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</si>
  <si>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</si>
  <si>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</si>
  <si>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</si>
  <si>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</si>
  <si>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</si>
  <si>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</si>
  <si>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</si>
  <si>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</si>
  <si>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</si>
  <si>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</si>
  <si>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</si>
  <si>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</si>
  <si>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</si>
  <si>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</si>
  <si>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</si>
  <si>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</si>
  <si>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</si>
  <si>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</si>
  <si>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</si>
  <si>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</si>
  <si>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</si>
  <si>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</si>
  <si>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</si>
  <si>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</si>
  <si>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</si>
  <si>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</si>
  <si>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</si>
  <si>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</si>
  <si>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</si>
  <si>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</si>
  <si>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</si>
  <si>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</si>
  <si>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</si>
  <si>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</si>
  <si>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</si>
  <si>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</si>
  <si>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</si>
  <si>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</si>
  <si>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</si>
  <si>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</si>
  <si>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</si>
  <si>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</si>
  <si>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</si>
  <si>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</si>
  <si>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</si>
  <si>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</si>
  <si>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</si>
  <si>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</si>
  <si>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</si>
  <si>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</si>
  <si>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</si>
  <si>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</si>
  <si>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</si>
  <si>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</si>
  <si>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</si>
  <si>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</si>
  <si>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</si>
  <si>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</si>
  <si>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</si>
  <si>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</si>
  <si>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</si>
  <si>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</si>
  <si>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</si>
  <si>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</si>
  <si>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</si>
  <si>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</si>
  <si>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</si>
  <si>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</si>
  <si>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</si>
  <si>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</si>
  <si>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</si>
  <si>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</si>
  <si>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</si>
  <si>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</si>
  <si>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</si>
  <si>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</si>
  <si>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</si>
  <si>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</si>
  <si>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</si>
  <si>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</si>
  <si>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</si>
  <si>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</si>
  <si>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</si>
  <si>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</si>
  <si>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</si>
  <si>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</si>
  <si>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</si>
  <si>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</si>
  <si>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</si>
  <si>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</si>
  <si>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</si>
  <si>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</si>
  <si>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</si>
  <si>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</si>
  <si>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</si>
  <si>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</si>
  <si>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</si>
  <si>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</si>
  <si>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</si>
  <si>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</si>
  <si>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</si>
  <si>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</si>
  <si>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</si>
  <si>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</si>
  <si>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</si>
  <si>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</si>
  <si>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</si>
  <si>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</si>
  <si>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</si>
  <si>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</si>
  <si>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</si>
  <si>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</si>
  <si>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</si>
  <si>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</si>
  <si>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</si>
  <si>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</si>
  <si>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</si>
  <si>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</si>
  <si>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</si>
  <si>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</si>
  <si>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</si>
  <si>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</si>
  <si>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</si>
  <si>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</si>
  <si>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</si>
  <si>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</si>
  <si>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</si>
  <si>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</si>
  <si>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</si>
  <si>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</si>
  <si>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</si>
  <si>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</si>
  <si>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</si>
  <si>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</si>
  <si>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</si>
  <si>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</si>
  <si>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</si>
  <si>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</si>
  <si>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</si>
  <si>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</si>
  <si>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</si>
  <si>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</si>
  <si>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</si>
  <si>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</si>
  <si>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</si>
  <si>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</si>
  <si>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</si>
  <si>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</si>
  <si>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</si>
  <si>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</si>
  <si>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</si>
  <si>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</si>
  <si>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</si>
  <si>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</si>
  <si>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</si>
  <si>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</si>
  <si>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</si>
  <si>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</si>
  <si>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</si>
  <si>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</si>
  <si>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</si>
  <si>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</si>
  <si>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</si>
  <si>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</si>
  <si>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</si>
  <si>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</si>
  <si>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</si>
  <si>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</si>
  <si>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</si>
  <si>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</si>
  <si>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</si>
  <si>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</si>
  <si>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</si>
  <si>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</si>
  <si>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</si>
  <si>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</si>
  <si>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</si>
  <si>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</si>
  <si>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</si>
  <si>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</si>
  <si>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</si>
  <si>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</si>
  <si>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</si>
  <si>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</si>
  <si>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</si>
  <si>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</si>
  <si>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</si>
  <si>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</si>
  <si>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</si>
  <si>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</si>
  <si>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</si>
  <si>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</si>
  <si>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</si>
  <si>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</si>
  <si>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</si>
  <si>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</si>
  <si>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</si>
  <si>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</si>
  <si>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</si>
  <si>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</si>
  <si>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</si>
  <si>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</si>
  <si>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</si>
  <si>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</si>
  <si>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</si>
  <si>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</si>
  <si>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</si>
  <si>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</si>
  <si>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</si>
  <si>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</si>
  <si>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</si>
  <si>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</si>
  <si>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</si>
  <si>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</si>
  <si>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</si>
  <si>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</si>
  <si>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</si>
  <si>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</si>
  <si>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</si>
  <si>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</si>
  <si>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</si>
  <si>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</si>
  <si>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</si>
  <si>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</si>
  <si>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</si>
  <si>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</si>
  <si>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</si>
  <si>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</si>
  <si>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</si>
  <si>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</si>
  <si>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</si>
  <si>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</si>
  <si>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</si>
  <si>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</si>
  <si>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</si>
  <si>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</si>
  <si>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</si>
  <si>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</si>
  <si>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</si>
  <si>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</si>
  <si>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</si>
  <si>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</si>
  <si>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</si>
  <si>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</si>
  <si>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</si>
  <si>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</si>
  <si>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</si>
  <si>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</si>
  <si>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</si>
  <si>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</si>
  <si>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</si>
  <si>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</si>
  <si>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</si>
  <si>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</si>
  <si>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</si>
  <si>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</si>
  <si>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</si>
  <si>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</si>
  <si>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</si>
  <si>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</si>
  <si>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</si>
  <si>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</si>
  <si>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</si>
  <si>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</si>
  <si>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</si>
  <si>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</si>
  <si>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</si>
  <si>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</si>
  <si>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</si>
  <si>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</si>
  <si>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</si>
  <si>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</si>
  <si>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</si>
  <si>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</si>
  <si>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</si>
  <si>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</si>
  <si>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</si>
  <si>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</si>
  <si>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</si>
  <si>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</si>
  <si>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</si>
  <si>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</si>
  <si>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</si>
  <si>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</si>
  <si>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</si>
  <si>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</si>
  <si>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</si>
  <si>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</si>
  <si>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</si>
  <si>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</si>
  <si>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</si>
  <si>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</si>
  <si>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</si>
  <si>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</si>
  <si>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</si>
  <si>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</si>
  <si>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</si>
  <si>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</si>
  <si>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</si>
  <si>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</si>
  <si>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</si>
  <si>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</si>
  <si>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</si>
  <si>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</si>
  <si>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</si>
  <si>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</si>
  <si>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</si>
  <si>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</si>
  <si>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</si>
  <si>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</si>
  <si>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</si>
  <si>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</si>
  <si>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</si>
  <si>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</si>
  <si>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</si>
  <si>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</si>
  <si>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</si>
  <si>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</si>
  <si>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</si>
  <si>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</si>
  <si>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</si>
  <si>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</si>
  <si>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</si>
  <si>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</si>
  <si>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</si>
  <si>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</si>
  <si>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</si>
  <si>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</si>
  <si>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</si>
  <si>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</si>
  <si>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</si>
  <si>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</si>
  <si>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</si>
  <si>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</si>
  <si>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</si>
  <si>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</si>
  <si>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</si>
  <si>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</si>
  <si>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</si>
  <si>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</si>
  <si>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</si>
  <si>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</si>
  <si>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</si>
  <si>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</si>
  <si>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</si>
  <si>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</si>
  <si>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</si>
  <si>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</si>
  <si>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</si>
  <si>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</si>
  <si>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</si>
  <si>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</si>
  <si>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</si>
  <si>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</si>
  <si>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</si>
  <si>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</si>
  <si>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</si>
  <si>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</si>
  <si>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</si>
  <si>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</si>
  <si>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</si>
  <si>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</si>
  <si>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</si>
  <si>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</si>
  <si>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</si>
  <si>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</si>
  <si>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</si>
  <si>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</si>
  <si>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</si>
  <si>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</si>
  <si>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</si>
  <si>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</si>
  <si>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</si>
  <si>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</si>
  <si>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</si>
  <si>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</si>
  <si>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</si>
  <si>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</si>
  <si>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</si>
  <si>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</si>
  <si>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</si>
  <si>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</si>
  <si>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</si>
  <si>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</si>
  <si>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</si>
  <si>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</si>
  <si>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</si>
  <si>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</si>
  <si>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</si>
  <si>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</si>
  <si>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</si>
  <si>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</si>
  <si>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</si>
  <si>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</si>
  <si>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</si>
  <si>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</si>
  <si>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</si>
  <si>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</si>
  <si>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</si>
  <si>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</si>
  <si>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</si>
  <si>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</si>
  <si>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</si>
  <si>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</si>
  <si>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</si>
  <si>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</si>
  <si>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</si>
  <si>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</si>
  <si>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</si>
  <si>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</si>
  <si>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</si>
  <si>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</si>
  <si>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</si>
  <si>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</si>
  <si>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</si>
  <si>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</si>
  <si>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</si>
  <si>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</si>
  <si>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</si>
  <si>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</si>
  <si>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</si>
  <si>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</si>
  <si>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</si>
  <si>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</si>
  <si>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</si>
  <si>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</si>
  <si>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</si>
  <si>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</si>
  <si>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</si>
  <si>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</si>
  <si>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</si>
  <si>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</si>
  <si>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</si>
  <si>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</si>
  <si>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</si>
  <si>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</si>
  <si>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</si>
  <si>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</si>
  <si>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</si>
  <si>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</si>
  <si>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</si>
  <si>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</si>
  <si>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</si>
  <si>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</si>
  <si>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</si>
  <si>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</si>
  <si>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</si>
  <si>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</si>
  <si>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</si>
  <si>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</si>
  <si>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</si>
  <si>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</si>
  <si>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</si>
  <si>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</si>
  <si>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</si>
  <si>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</si>
  <si>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</si>
  <si>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</si>
  <si>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</si>
  <si>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</si>
  <si>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</si>
  <si>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</si>
  <si>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</si>
  <si>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</si>
  <si>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</si>
  <si>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</si>
  <si>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</si>
  <si>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</si>
  <si>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</si>
  <si>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</si>
  <si>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</si>
  <si>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</si>
  <si>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</si>
  <si>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</si>
  <si>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</si>
  <si>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</si>
  <si>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</si>
  <si>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</si>
  <si>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</si>
  <si>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</si>
  <si>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</si>
  <si>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</si>
  <si>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</si>
  <si>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</si>
  <si>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</si>
  <si>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</si>
  <si>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</si>
  <si>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</si>
  <si>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</si>
  <si>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</si>
  <si>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</si>
  <si>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</si>
  <si>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</si>
  <si>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</si>
  <si>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</si>
  <si>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</si>
  <si>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</si>
  <si>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</si>
  <si>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</si>
  <si>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</si>
  <si>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</si>
  <si>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</si>
  <si>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</si>
  <si>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</si>
  <si>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</si>
  <si>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</si>
  <si>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</si>
  <si>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</si>
  <si>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</si>
  <si>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</si>
  <si>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</si>
  <si>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</si>
  <si>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</si>
  <si>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</si>
  <si>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</si>
  <si>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</si>
  <si>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</si>
  <si>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</si>
  <si>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</si>
  <si>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</si>
  <si>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</si>
  <si>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</si>
  <si>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</si>
  <si>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</si>
  <si>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</si>
  <si>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</si>
  <si>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</si>
  <si>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</si>
  <si>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</si>
  <si>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</si>
  <si>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</si>
  <si>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</si>
  <si>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</si>
  <si>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</si>
  <si>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</si>
  <si>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</si>
  <si>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</si>
  <si>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</si>
  <si>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</si>
  <si>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</si>
  <si>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</si>
  <si>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</si>
  <si>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</si>
  <si>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</si>
  <si>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</si>
  <si>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</si>
  <si>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</si>
  <si>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</si>
  <si>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</si>
  <si>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</si>
  <si>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</si>
  <si>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</si>
  <si>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</si>
  <si>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</si>
  <si>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</si>
  <si>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</si>
  <si>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</si>
  <si>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</si>
  <si>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</si>
  <si>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</si>
  <si>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</si>
  <si>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</si>
  <si>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</si>
  <si>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</si>
  <si>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</si>
  <si>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</si>
  <si>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</si>
  <si>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</si>
  <si>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</si>
  <si>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</si>
  <si>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</si>
  <si>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</si>
  <si>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</si>
  <si>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</si>
  <si>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</si>
  <si>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</si>
  <si>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</si>
  <si>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</si>
  <si>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</si>
  <si>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</si>
  <si>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</si>
  <si>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</si>
  <si>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</si>
  <si>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</si>
  <si>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</si>
  <si>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</si>
  <si>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</si>
  <si>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</si>
  <si>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</si>
  <si>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</si>
  <si>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</si>
  <si>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</si>
  <si>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</si>
  <si>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</si>
  <si>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</si>
  <si>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</si>
  <si>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</si>
  <si>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</si>
  <si>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</si>
  <si>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</si>
  <si>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</si>
  <si>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</si>
  <si>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</si>
  <si>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</si>
  <si>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</si>
  <si>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</si>
  <si>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</si>
  <si>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</si>
  <si>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</si>
  <si>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</si>
  <si>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</si>
  <si>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</si>
  <si>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</si>
  <si>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</si>
  <si>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</si>
  <si>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</si>
  <si>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</si>
  <si>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</si>
  <si>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</si>
  <si>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</si>
  <si>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</si>
  <si>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</si>
  <si>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</si>
  <si>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</si>
  <si>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</si>
  <si>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</si>
  <si>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</si>
  <si>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</si>
  <si>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</si>
  <si>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</si>
  <si>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</si>
  <si>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</si>
  <si>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</si>
  <si>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</si>
  <si>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</si>
  <si>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</si>
  <si>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</si>
  <si>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</si>
  <si>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</si>
  <si>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</si>
  <si>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</si>
  <si>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</si>
  <si>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</si>
  <si>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</si>
  <si>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</si>
  <si>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</si>
  <si>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</si>
  <si>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</si>
  <si>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</si>
  <si>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</si>
  <si>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</si>
  <si>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</si>
  <si>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</si>
  <si>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</si>
  <si>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</si>
  <si>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</si>
  <si>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</si>
  <si>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</si>
  <si>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</si>
  <si>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</si>
  <si>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</si>
  <si>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</si>
  <si>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</si>
  <si>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</si>
  <si>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</si>
  <si>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</si>
  <si>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</si>
  <si>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</si>
  <si>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</si>
  <si>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</si>
  <si>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</si>
  <si>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</si>
  <si>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</si>
  <si>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</si>
  <si>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</si>
  <si>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</si>
  <si>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</si>
  <si>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</si>
  <si>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</si>
  <si>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</si>
  <si>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</si>
  <si>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</si>
  <si>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</si>
  <si>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</si>
  <si>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</si>
  <si>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</si>
  <si>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</si>
  <si>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</si>
  <si>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</si>
  <si>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</si>
  <si>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</si>
  <si>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</si>
  <si>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</si>
  <si>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</si>
  <si>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</si>
  <si>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</si>
  <si>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</si>
  <si>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</si>
  <si>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</si>
  <si>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</si>
  <si>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</si>
  <si>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</si>
  <si>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</si>
  <si>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</si>
  <si>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</si>
  <si>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</si>
  <si>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</si>
  <si>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</si>
  <si>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</si>
  <si>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</si>
  <si>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</si>
  <si>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</si>
  <si>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</si>
  <si>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</si>
  <si>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</si>
  <si>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</si>
  <si>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</si>
  <si>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</si>
  <si>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</si>
  <si>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</si>
  <si>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</si>
  <si>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</si>
  <si>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</si>
  <si>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</si>
  <si>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</si>
  <si>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</si>
  <si>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</si>
  <si>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</si>
  <si>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</si>
  <si>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</si>
  <si>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</si>
  <si>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</si>
  <si>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</si>
  <si>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</si>
  <si>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</si>
  <si>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</si>
  <si>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</si>
  <si>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</si>
  <si>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</si>
  <si>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</si>
  <si>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</si>
  <si>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</si>
  <si>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</si>
  <si>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</si>
  <si>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</si>
  <si>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</si>
  <si>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</si>
  <si>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</si>
  <si>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</si>
  <si>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</si>
  <si>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</si>
  <si>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</si>
  <si>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</si>
  <si>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</si>
  <si>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</si>
  <si>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</si>
  <si>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</si>
  <si>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</si>
  <si>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</si>
  <si>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</si>
  <si>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</si>
  <si>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</si>
  <si>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</si>
  <si>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</si>
  <si>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</si>
  <si>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</si>
  <si>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</si>
  <si>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</si>
  <si>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</si>
  <si>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</si>
  <si>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</si>
  <si>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</si>
  <si>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</si>
  <si>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</si>
  <si>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</si>
  <si>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</si>
  <si>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</si>
  <si>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</si>
  <si>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</si>
  <si>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</si>
  <si>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</si>
  <si>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</si>
  <si>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</si>
  <si>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</si>
  <si>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</si>
  <si>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</si>
  <si>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</si>
  <si>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</si>
  <si>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</si>
  <si>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</si>
  <si>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</si>
  <si>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</si>
  <si>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</si>
  <si>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</si>
  <si>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</si>
  <si>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</si>
  <si>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</si>
  <si>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</si>
  <si>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</si>
  <si>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</si>
  <si>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</si>
  <si>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</si>
  <si>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</si>
  <si>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</si>
  <si>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</si>
  <si>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</si>
  <si>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</si>
  <si>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</si>
  <si>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</si>
  <si>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</si>
  <si>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</si>
  <si>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</si>
  <si>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</si>
  <si>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</si>
  <si>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</si>
  <si>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</si>
  <si>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</si>
  <si>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</si>
  <si>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</si>
  <si>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</si>
  <si>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</si>
  <si>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</si>
  <si>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</si>
  <si>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</si>
  <si>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</si>
  <si>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</si>
  <si>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</si>
  <si>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</si>
  <si>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</si>
  <si>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</si>
  <si>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</si>
  <si>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</si>
  <si>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</si>
  <si>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</si>
  <si>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</si>
  <si>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</si>
  <si>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</si>
  <si>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</si>
  <si>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</si>
  <si>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</si>
  <si>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</si>
  <si>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</si>
  <si>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</si>
  <si>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</si>
  <si>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</si>
  <si>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</si>
  <si>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</si>
  <si>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</si>
  <si>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</si>
  <si>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</si>
  <si>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</si>
  <si>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</si>
  <si>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</si>
  <si>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</si>
  <si>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</si>
  <si>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</si>
  <si>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</si>
  <si>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</si>
  <si>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</si>
  <si>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</si>
  <si>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</si>
  <si>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</si>
  <si>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</si>
  <si>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</si>
  <si>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</si>
  <si>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</si>
  <si>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</si>
  <si>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</si>
  <si>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</si>
  <si>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</si>
  <si>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</si>
  <si>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</si>
  <si>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</si>
  <si>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</si>
  <si>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</si>
  <si>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</si>
  <si>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</si>
  <si>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</si>
  <si>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</si>
  <si>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</si>
  <si>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</si>
  <si>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</si>
  <si>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</si>
  <si>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</si>
  <si>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</si>
  <si>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</si>
  <si>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</si>
  <si>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</si>
  <si>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</si>
  <si>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</si>
  <si>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</si>
  <si>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</si>
  <si>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</si>
  <si>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</si>
  <si>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</si>
  <si>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</si>
  <si>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</si>
  <si>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</si>
  <si>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</si>
  <si>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</si>
  <si>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</si>
  <si>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</si>
  <si>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</si>
  <si>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</si>
  <si>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</si>
  <si>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</si>
  <si>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</si>
  <si>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</si>
  <si>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</si>
  <si>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</si>
  <si>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</si>
  <si>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</si>
  <si>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</si>
  <si>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</si>
  <si>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</si>
  <si>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</si>
  <si>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</si>
  <si>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</si>
  <si>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</si>
  <si>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</si>
  <si>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</si>
  <si>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</si>
  <si>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</si>
  <si>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</si>
  <si>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</si>
  <si>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</si>
  <si>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</si>
  <si>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</si>
  <si>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</si>
  <si>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</si>
  <si>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</si>
  <si>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</si>
  <si>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</si>
  <si>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</si>
  <si>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</si>
  <si>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</si>
  <si>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</si>
  <si>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</si>
  <si>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</si>
  <si>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</si>
  <si>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</si>
  <si>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</si>
  <si>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</si>
  <si>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</si>
  <si>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</si>
  <si>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</si>
  <si>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</si>
  <si>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</si>
  <si>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</si>
  <si>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</si>
  <si>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</si>
  <si>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</si>
  <si>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</si>
  <si>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</si>
  <si>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</si>
  <si>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</si>
  <si>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</si>
  <si>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</si>
  <si>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</si>
  <si>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</si>
  <si>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</si>
  <si>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</si>
  <si>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</si>
  <si>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</si>
  <si>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</si>
  <si>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</si>
  <si>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</si>
  <si>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</si>
  <si>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</si>
  <si>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</si>
  <si>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</si>
  <si>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</si>
  <si>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</si>
  <si>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</si>
  <si>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</si>
  <si>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</si>
  <si>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</si>
  <si>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</si>
  <si>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</si>
  <si>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</si>
  <si>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</si>
  <si>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</si>
  <si>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</si>
  <si>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</si>
  <si>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</si>
  <si>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</si>
  <si>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</si>
  <si>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</si>
  <si>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</si>
  <si>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</si>
  <si>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</si>
  <si>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</si>
  <si>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</si>
  <si>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</si>
  <si>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</si>
  <si>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</si>
  <si>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</si>
  <si>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</si>
  <si>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</si>
  <si>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</si>
  <si>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</si>
  <si>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</si>
  <si>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</si>
  <si>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</si>
  <si>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</si>
  <si>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</si>
  <si>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</si>
  <si>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</si>
  <si>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</si>
  <si>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</si>
  <si>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</si>
  <si>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</si>
  <si>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</si>
  <si>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</si>
  <si>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</si>
  <si>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</si>
  <si>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</si>
  <si>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</si>
  <si>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</si>
  <si>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</si>
  <si>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</si>
  <si>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</si>
  <si>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</si>
  <si>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</si>
  <si>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</si>
  <si>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</si>
  <si>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</si>
  <si>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</si>
  <si>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</si>
  <si>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</si>
  <si>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</si>
  <si>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</si>
  <si>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</si>
  <si>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</si>
  <si>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</si>
  <si>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</si>
  <si>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</si>
  <si>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</si>
  <si>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</si>
  <si>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</si>
  <si>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</si>
  <si>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</si>
  <si>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</si>
  <si>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</si>
  <si>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</si>
  <si>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</si>
  <si>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</si>
  <si>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</si>
  <si>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</si>
  <si>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</si>
  <si>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</si>
  <si>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</si>
  <si>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</si>
  <si>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</si>
  <si>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</si>
  <si>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</si>
  <si>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</si>
  <si>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</si>
  <si>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</si>
  <si>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</si>
  <si>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</si>
  <si>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</si>
  <si>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</si>
  <si>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</si>
  <si>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</si>
  <si>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</si>
  <si>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</si>
  <si>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</si>
  <si>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</si>
  <si>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</si>
  <si>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</si>
  <si>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</si>
  <si>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</si>
  <si>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</si>
  <si>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</si>
  <si>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</si>
  <si>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</si>
  <si>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</si>
  <si>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</si>
  <si>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</si>
  <si>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</si>
  <si>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</si>
  <si>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</si>
  <si>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</si>
  <si>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</si>
  <si>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</si>
  <si>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</si>
  <si>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</si>
  <si>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</si>
  <si>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</si>
  <si>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</si>
  <si>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</si>
  <si>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</si>
  <si>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</si>
  <si>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</si>
  <si>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</si>
  <si>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</si>
  <si>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</si>
  <si>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</si>
  <si>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</si>
  <si>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</si>
  <si>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</si>
  <si>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</si>
  <si>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</si>
  <si>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</si>
  <si>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</si>
  <si>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</si>
  <si>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</si>
  <si>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</si>
  <si>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</si>
  <si>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</si>
  <si>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</si>
  <si>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</si>
  <si>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</si>
  <si>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</si>
  <si>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</si>
  <si>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</si>
  <si>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</si>
  <si>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</si>
  <si>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</si>
  <si>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</si>
  <si>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</si>
  <si>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</si>
  <si>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</si>
  <si>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</si>
  <si>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</si>
  <si>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</si>
  <si>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</si>
  <si>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</si>
  <si>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</si>
  <si>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</si>
  <si>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</si>
  <si>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</si>
  <si>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</si>
  <si>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</si>
  <si>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</si>
  <si>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</si>
  <si>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</si>
  <si>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</si>
  <si>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</si>
  <si>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</si>
  <si>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</si>
  <si>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</si>
  <si>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</si>
  <si>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</si>
  <si>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</si>
  <si>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</si>
  <si>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</si>
  <si>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</si>
  <si>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</si>
  <si>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</si>
  <si>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</si>
  <si>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</si>
  <si>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</si>
  <si>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</si>
  <si>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</si>
  <si>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</si>
  <si>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</si>
  <si>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</si>
  <si>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</si>
  <si>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</si>
  <si>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</si>
  <si>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</si>
  <si>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</si>
  <si>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</si>
  <si>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</si>
  <si>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</si>
  <si>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</si>
  <si>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</si>
  <si>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</si>
  <si>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</si>
  <si>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</si>
  <si>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</si>
  <si>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</si>
  <si>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</si>
  <si>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</si>
  <si>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</si>
  <si>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</si>
  <si>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</si>
  <si>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</si>
  <si>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</si>
  <si>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</si>
  <si>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</si>
  <si>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</si>
  <si>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</si>
  <si>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</si>
  <si>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</si>
  <si>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</si>
  <si>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</si>
  <si>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</si>
  <si>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</si>
  <si>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</si>
  <si>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</si>
  <si>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</si>
  <si>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</si>
  <si>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</si>
  <si>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</si>
  <si>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</si>
  <si>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</si>
  <si>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</si>
  <si>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</si>
  <si>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</si>
  <si>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</si>
  <si>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</si>
  <si>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</si>
  <si>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</si>
  <si>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</si>
  <si>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</si>
  <si>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</si>
  <si>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</si>
  <si>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</si>
  <si>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</si>
  <si>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</si>
  <si>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</si>
  <si>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</si>
  <si>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</si>
  <si>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</si>
  <si>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</si>
  <si>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</si>
  <si>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</si>
  <si>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</si>
  <si>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</si>
  <si>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</si>
  <si>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</si>
  <si>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</si>
  <si>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</si>
  <si>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</si>
  <si>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</si>
  <si>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</si>
  <si>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</si>
  <si>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</si>
  <si>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</si>
  <si>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</si>
  <si>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</si>
  <si>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</si>
  <si>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</si>
  <si>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</si>
  <si>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</si>
  <si>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</si>
  <si>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</si>
  <si>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</si>
  <si>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</si>
  <si>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</si>
  <si>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</si>
  <si>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</si>
  <si>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</si>
  <si>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</si>
  <si>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</si>
  <si>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</si>
  <si>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</si>
  <si>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</si>
  <si>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</si>
  <si>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</si>
  <si>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</si>
  <si>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</si>
  <si>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</si>
  <si>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</si>
  <si>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</si>
  <si>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</si>
  <si>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</si>
  <si>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</si>
  <si>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</si>
  <si>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</si>
  <si>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</si>
  <si>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</si>
  <si>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</si>
  <si>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</si>
  <si>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</si>
  <si>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</si>
  <si>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</si>
  <si>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</si>
  <si>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</si>
  <si>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</si>
  <si>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</si>
  <si>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</si>
  <si>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</si>
  <si>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</si>
  <si>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</si>
  <si>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</si>
  <si>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</si>
  <si>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</si>
  <si>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</si>
  <si>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</si>
  <si>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</si>
  <si>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</si>
  <si>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</si>
  <si>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</si>
  <si>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</si>
  <si>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</si>
  <si>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</si>
  <si>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</si>
  <si>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</si>
  <si>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</si>
  <si>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</si>
  <si>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</si>
  <si>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</si>
  <si>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</si>
  <si>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</si>
  <si>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</si>
  <si>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</si>
  <si>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</si>
  <si>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</si>
  <si>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</si>
  <si>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</si>
  <si>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</si>
  <si>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</si>
  <si>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</si>
  <si>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</si>
  <si>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</si>
  <si>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</si>
  <si>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</si>
  <si>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</si>
  <si>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</si>
  <si>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</si>
  <si>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</si>
  <si>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</si>
  <si>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</si>
  <si>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</si>
  <si>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</si>
  <si>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</si>
  <si>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</si>
  <si>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</si>
  <si>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</si>
  <si>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</si>
  <si>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</si>
  <si>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</si>
  <si>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</si>
  <si>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</si>
  <si>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</si>
  <si>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</si>
  <si>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</si>
  <si>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</si>
  <si>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</si>
  <si>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</si>
  <si>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</si>
  <si>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</si>
  <si>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</si>
  <si>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</si>
  <si>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</si>
  <si>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</si>
  <si>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</si>
  <si>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</si>
  <si>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</si>
  <si>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</si>
  <si>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</si>
  <si>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</si>
  <si>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</si>
  <si>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</si>
  <si>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</si>
  <si>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</si>
  <si>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</si>
  <si>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</si>
  <si>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</si>
  <si>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</si>
  <si>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</si>
  <si>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</si>
  <si>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</si>
  <si>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</si>
  <si>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</si>
  <si>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</si>
  <si>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</si>
  <si>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</si>
  <si>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</si>
  <si>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</si>
  <si>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</si>
  <si>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</si>
  <si>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</si>
  <si>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</si>
  <si>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</si>
  <si>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</si>
  <si>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</si>
  <si>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</si>
  <si>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</si>
  <si>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</si>
  <si>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</si>
  <si>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</si>
  <si>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</si>
  <si>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</si>
  <si>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</si>
  <si>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</si>
  <si>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</si>
  <si>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</si>
  <si>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</si>
  <si>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</si>
  <si>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</si>
  <si>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</si>
  <si>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</si>
  <si>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</si>
  <si>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</si>
  <si>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</si>
  <si>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</si>
  <si>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</si>
  <si>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</si>
  <si>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</si>
  <si>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</si>
  <si>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</si>
  <si>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</si>
  <si>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</si>
  <si>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</si>
  <si>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</si>
  <si>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</si>
  <si>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</si>
  <si>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</si>
  <si>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</si>
  <si>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</si>
  <si>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</si>
  <si>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</si>
  <si>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</si>
  <si>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</si>
  <si>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</si>
  <si>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</si>
  <si>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</si>
  <si>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</si>
  <si>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</si>
  <si>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</si>
  <si>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</si>
  <si>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</si>
  <si>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</si>
  <si>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</si>
  <si>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</si>
  <si>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</si>
  <si>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</si>
  <si>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</si>
  <si>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</si>
  <si>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</si>
  <si>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</si>
  <si>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</si>
  <si>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</si>
  <si>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</si>
  <si>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</si>
  <si>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</si>
  <si>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</si>
  <si>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</si>
  <si>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</si>
  <si>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</si>
  <si>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</si>
  <si>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</si>
  <si>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</si>
  <si>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</si>
  <si>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</si>
  <si>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</si>
  <si>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</si>
  <si>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</si>
  <si>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</si>
  <si>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</si>
  <si>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</si>
  <si>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</si>
  <si>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</si>
  <si>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</si>
  <si>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</si>
  <si>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</si>
  <si>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</si>
  <si>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</si>
  <si>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</si>
  <si>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</si>
  <si>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</si>
  <si>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</si>
  <si>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</si>
  <si>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</si>
  <si>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</si>
  <si>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</si>
  <si>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</si>
  <si>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</si>
  <si>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</si>
  <si>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</si>
  <si>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</si>
  <si>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</si>
  <si>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</si>
  <si>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</si>
  <si>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</si>
  <si>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</si>
  <si>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</si>
  <si>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</si>
  <si>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</si>
  <si>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</si>
  <si>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</si>
  <si>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</si>
  <si>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</si>
  <si>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</si>
  <si>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</si>
  <si>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</si>
  <si>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</si>
  <si>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</si>
  <si>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</si>
  <si>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</si>
  <si>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</si>
  <si>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</si>
  <si>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</si>
  <si>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</si>
  <si>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</si>
  <si>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</si>
  <si>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</si>
  <si>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</si>
  <si>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</si>
  <si>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</si>
  <si>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</si>
  <si>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</si>
  <si>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</si>
  <si>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</si>
  <si>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</si>
  <si>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</si>
  <si>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</si>
  <si>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</si>
  <si>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</si>
  <si>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</si>
  <si>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</si>
  <si>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</si>
  <si>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</si>
  <si>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</si>
  <si>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</si>
  <si>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</si>
  <si>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</si>
  <si>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</si>
  <si>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</si>
  <si>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</si>
  <si>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</si>
  <si>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</si>
  <si>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</si>
  <si>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</si>
  <si>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</si>
  <si>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</si>
  <si>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</si>
  <si>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</si>
  <si>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</si>
  <si>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</si>
  <si>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</si>
  <si>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</si>
  <si>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</si>
  <si>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</si>
  <si>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</si>
  <si>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</si>
  <si>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</si>
  <si>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</si>
  <si>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</si>
  <si>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</si>
  <si>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</si>
  <si>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</si>
  <si>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</si>
  <si>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</si>
  <si>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</si>
  <si>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</si>
  <si>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</si>
  <si>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</si>
  <si>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</si>
  <si>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</si>
  <si>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</si>
  <si>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</si>
  <si>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</si>
  <si>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</si>
  <si>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</si>
  <si>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</si>
  <si>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</si>
  <si>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</si>
  <si>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</si>
  <si>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</si>
  <si>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</si>
  <si>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</si>
  <si>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</si>
  <si>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</si>
  <si>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</si>
  <si>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</si>
  <si>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</si>
  <si>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</si>
  <si>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</si>
  <si>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</si>
  <si>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</si>
  <si>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</si>
  <si>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</si>
  <si>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</si>
  <si>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</si>
  <si>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</si>
  <si>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</si>
  <si>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</si>
  <si>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</si>
  <si>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</si>
  <si>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</si>
  <si>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</si>
  <si>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</si>
  <si>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</si>
  <si>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</si>
  <si>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</si>
  <si>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</si>
  <si>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</si>
  <si>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</si>
  <si>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</si>
  <si>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</si>
  <si>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</si>
  <si>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</si>
  <si>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</si>
  <si>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</si>
  <si>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</si>
  <si>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</si>
  <si>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</si>
  <si>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</si>
  <si>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</si>
  <si>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</si>
  <si>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</si>
  <si>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</si>
  <si>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</si>
  <si>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</si>
  <si>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</si>
  <si>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</si>
  <si>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</si>
  <si>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</si>
  <si>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</si>
  <si>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</si>
  <si>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</si>
  <si>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</si>
  <si>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</si>
  <si>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</si>
  <si>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</si>
  <si>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</si>
  <si>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</si>
  <si>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</si>
  <si>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</si>
  <si>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</si>
  <si>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</si>
  <si>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</si>
  <si>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</si>
  <si>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</si>
  <si>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</si>
  <si>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</si>
  <si>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</si>
  <si>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</si>
  <si>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</si>
  <si>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</si>
  <si>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</si>
  <si>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</si>
  <si>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</si>
  <si>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</si>
  <si>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</si>
  <si>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</si>
  <si>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</si>
  <si>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</si>
  <si>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</si>
  <si>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</si>
  <si>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</si>
  <si>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</si>
  <si>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</si>
  <si>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</si>
  <si>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</si>
  <si>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</si>
  <si>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</si>
  <si>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</si>
  <si>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</si>
  <si>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</si>
  <si>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</si>
  <si>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</si>
  <si>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</si>
  <si>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</si>
  <si>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</si>
  <si>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</si>
  <si>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</si>
  <si>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</si>
  <si>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</si>
  <si>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</si>
  <si>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</si>
  <si>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</si>
  <si>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</si>
  <si>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</si>
  <si>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</si>
  <si>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</si>
  <si>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</si>
  <si>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</si>
  <si>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</si>
  <si>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</si>
  <si>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</si>
  <si>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</si>
  <si>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</si>
  <si>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</si>
  <si>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</si>
  <si>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</si>
  <si>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</si>
  <si>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</si>
  <si>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</si>
  <si>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</si>
  <si>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</si>
  <si>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</si>
  <si>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</si>
  <si>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</si>
  <si>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</si>
  <si>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</si>
  <si>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</si>
  <si>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</si>
  <si>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</si>
  <si>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</si>
  <si>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</si>
  <si>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</si>
  <si>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</si>
  <si>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</si>
  <si>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</si>
  <si>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</si>
  <si>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</si>
  <si>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</si>
  <si>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</si>
  <si>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</si>
  <si>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</si>
  <si>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</si>
  <si>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</si>
  <si>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</si>
  <si>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</si>
  <si>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</si>
  <si>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</si>
  <si>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</si>
  <si>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</si>
  <si>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</si>
  <si>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</si>
  <si>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</si>
  <si>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</si>
  <si>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</si>
  <si>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</si>
  <si>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</si>
  <si>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</si>
  <si>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</si>
  <si>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</si>
  <si>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</si>
  <si>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</si>
  <si>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</si>
  <si>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</si>
  <si>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</si>
  <si>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</si>
  <si>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</si>
  <si>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</si>
  <si>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</si>
  <si>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</si>
  <si>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</si>
  <si>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</si>
  <si>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</si>
  <si>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</si>
  <si>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</si>
  <si>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</si>
  <si>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</si>
  <si>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</si>
  <si>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</si>
  <si>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</si>
  <si>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</si>
  <si>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</si>
  <si>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</si>
  <si>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</si>
  <si>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</si>
  <si>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</si>
  <si>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</si>
  <si>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</si>
  <si>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</si>
  <si>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</si>
  <si>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</si>
  <si>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</si>
  <si>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</si>
  <si>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</si>
  <si>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</si>
  <si>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</si>
  <si>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</si>
  <si>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</si>
  <si>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</si>
  <si>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</si>
  <si>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</si>
  <si>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</si>
  <si>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</si>
  <si>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</si>
  <si>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</si>
  <si>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</si>
  <si>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</si>
  <si>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</si>
  <si>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</si>
  <si>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</si>
  <si>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</si>
  <si>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</si>
  <si>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</si>
  <si>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</si>
  <si>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</si>
  <si>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</si>
  <si>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</si>
  <si>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</si>
  <si>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</si>
  <si>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</si>
  <si>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</si>
  <si>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</si>
  <si>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</si>
  <si>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</si>
  <si>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</si>
  <si>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</si>
  <si>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</si>
  <si>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</si>
  <si>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</si>
  <si>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</si>
  <si>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</si>
  <si>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</si>
  <si>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</si>
  <si>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</si>
  <si>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</si>
  <si>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</si>
  <si>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</si>
  <si>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</si>
  <si>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</si>
  <si>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</si>
  <si>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</si>
  <si>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</si>
  <si>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</si>
  <si>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</si>
  <si>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</si>
  <si>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</si>
  <si>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</si>
  <si>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</si>
  <si>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</si>
  <si>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</si>
  <si>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</si>
  <si>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</si>
  <si>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</si>
  <si>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</si>
  <si>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</si>
  <si>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</si>
  <si>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</si>
  <si>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</si>
  <si>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</si>
  <si>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</si>
  <si>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</si>
  <si>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</si>
  <si>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</si>
  <si>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</si>
  <si>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</si>
  <si>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</si>
  <si>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</si>
  <si>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</si>
  <si>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</si>
  <si>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</si>
  <si>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</si>
  <si>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</si>
  <si>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</si>
  <si>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</si>
  <si>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</si>
  <si>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</si>
  <si>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</si>
  <si>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</si>
  <si>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</si>
  <si>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</si>
  <si>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</si>
  <si>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</si>
  <si>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</si>
  <si>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</si>
  <si>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</si>
  <si>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</si>
  <si>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</si>
  <si>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</si>
  <si>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</si>
  <si>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</si>
  <si>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</si>
  <si>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</si>
  <si>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</si>
  <si>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</si>
  <si>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</si>
  <si>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</si>
  <si>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</si>
  <si>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</si>
  <si>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</si>
  <si>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</si>
  <si>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</si>
  <si>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</si>
  <si>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</si>
  <si>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</si>
  <si>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</si>
  <si>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</si>
  <si>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</si>
  <si>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</si>
  <si>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</si>
  <si>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</si>
  <si>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</si>
  <si>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</si>
  <si>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</si>
  <si>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</si>
  <si>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</si>
  <si>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</si>
  <si>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</si>
  <si>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</si>
  <si>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</si>
  <si>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</si>
  <si>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</si>
  <si>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</si>
  <si>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</si>
  <si>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</si>
  <si>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</si>
  <si>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</si>
  <si>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</si>
  <si>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</si>
  <si>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</si>
  <si>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</si>
  <si>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</si>
  <si>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</si>
  <si>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</si>
  <si>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</si>
  <si>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</si>
  <si>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</si>
  <si>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</si>
  <si>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</si>
  <si>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</si>
  <si>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</si>
  <si>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</si>
  <si>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</si>
  <si>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</si>
  <si>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</si>
  <si>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</si>
  <si>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</si>
  <si>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</si>
  <si>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</si>
  <si>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</si>
  <si>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</si>
  <si>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</si>
  <si>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</si>
  <si>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</si>
  <si>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</si>
  <si>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</si>
  <si>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</si>
  <si>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</si>
  <si>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</si>
  <si>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</si>
  <si>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</si>
  <si>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</si>
  <si>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</si>
  <si>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</si>
  <si>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</si>
  <si>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</si>
  <si>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</si>
  <si>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</si>
  <si>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</si>
  <si>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</si>
  <si>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</si>
  <si>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</si>
  <si>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</si>
  <si>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</si>
  <si>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</si>
  <si>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</si>
  <si>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</si>
  <si>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</si>
  <si>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</si>
  <si>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</si>
  <si>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</si>
  <si>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</si>
  <si>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</si>
  <si>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</si>
  <si>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</si>
  <si>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</si>
  <si>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</si>
  <si>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</si>
  <si>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</si>
  <si>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</si>
  <si>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</si>
  <si>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</si>
  <si>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</si>
  <si>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</si>
  <si>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</si>
  <si>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</si>
  <si>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</si>
  <si>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</si>
  <si>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</si>
  <si>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</si>
  <si>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</si>
  <si>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</si>
  <si>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</si>
  <si>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</si>
  <si>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</si>
  <si>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</si>
  <si>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</si>
  <si>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</si>
  <si>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</si>
  <si>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</si>
  <si>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</si>
  <si>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</si>
  <si>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</si>
  <si>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</si>
  <si>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</si>
  <si>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</si>
  <si>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</si>
  <si>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</si>
  <si>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</si>
  <si>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</si>
  <si>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</si>
  <si>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</si>
  <si>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</si>
  <si>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</si>
  <si>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</si>
  <si>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</si>
  <si>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</si>
  <si>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</si>
  <si>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</si>
  <si>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</si>
  <si>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</si>
  <si>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</si>
  <si>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</si>
  <si>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</si>
  <si>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</si>
  <si>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</si>
  <si>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</si>
  <si>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</si>
  <si>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</si>
  <si>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</si>
  <si>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</si>
  <si>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</si>
  <si>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</si>
  <si>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</si>
  <si>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</si>
  <si>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</si>
  <si>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</si>
  <si>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</si>
  <si>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</si>
  <si>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</si>
  <si>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</si>
  <si>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</si>
  <si>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</si>
  <si>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</si>
  <si>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</si>
  <si>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</si>
  <si>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</si>
  <si>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</si>
  <si>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</si>
  <si>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</si>
  <si>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</si>
  <si>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</si>
  <si>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</si>
  <si>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</si>
  <si>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</si>
  <si>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</si>
  <si>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</si>
  <si>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</si>
  <si>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</si>
  <si>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</si>
  <si>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</si>
  <si>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</si>
  <si>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</si>
  <si>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</si>
  <si>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</si>
  <si>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</si>
  <si>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</si>
  <si>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</si>
  <si>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</si>
  <si>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</si>
  <si>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</si>
  <si>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</si>
  <si>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</si>
  <si>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</si>
  <si>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</si>
  <si>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</si>
  <si>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</si>
  <si>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</si>
  <si>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</si>
  <si>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</si>
  <si>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</si>
  <si>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</si>
  <si>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</si>
  <si>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</si>
  <si>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</si>
  <si>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</si>
  <si>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</si>
  <si>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</si>
  <si>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</si>
  <si>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</si>
  <si>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</si>
  <si>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</si>
  <si>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</si>
  <si>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</si>
  <si>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</si>
  <si>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</si>
  <si>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</si>
  <si>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</si>
  <si>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</si>
  <si>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</si>
  <si>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</si>
  <si>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</si>
  <si>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</si>
  <si>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</si>
  <si>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</si>
  <si>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</si>
  <si>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</si>
  <si>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</si>
  <si>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</si>
  <si>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</si>
  <si>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</si>
  <si>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</si>
  <si>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</si>
  <si>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</si>
  <si>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</si>
  <si>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</si>
  <si>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</si>
  <si>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</si>
  <si>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</si>
  <si>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</si>
  <si>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</si>
  <si>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</si>
  <si>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</si>
  <si>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</si>
  <si>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</si>
  <si>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</si>
  <si>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</si>
  <si>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</si>
  <si>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</si>
  <si>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</si>
  <si>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</si>
  <si>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</si>
  <si>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</si>
  <si>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</si>
  <si>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</si>
  <si>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</si>
  <si>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</si>
  <si>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</si>
  <si>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</si>
  <si>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</si>
  <si>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</si>
  <si>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</si>
  <si>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</si>
  <si>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</si>
  <si>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</si>
  <si>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</si>
  <si>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</si>
  <si>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</si>
  <si>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</si>
  <si>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</si>
  <si>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</si>
  <si>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</si>
  <si>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</si>
  <si>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</si>
  <si>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</si>
  <si>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</si>
  <si>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</si>
  <si>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</si>
  <si>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</si>
  <si>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</si>
  <si>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</si>
  <si>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</si>
  <si>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</si>
  <si>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</si>
  <si>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</si>
  <si>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</si>
  <si>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</si>
  <si>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</si>
  <si>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</si>
  <si>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</si>
  <si>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</si>
  <si>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</si>
  <si>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</si>
  <si>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</si>
  <si>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</si>
  <si>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</si>
  <si>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</si>
  <si>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</si>
  <si>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</si>
  <si>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</si>
  <si>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</si>
  <si>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</si>
  <si>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</si>
  <si>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</si>
  <si>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</si>
  <si>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</si>
  <si>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</si>
  <si>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</si>
  <si>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</si>
  <si>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</si>
  <si>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</si>
  <si>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</si>
  <si>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</si>
  <si>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</si>
  <si>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</si>
  <si>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</si>
  <si>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</si>
  <si>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</si>
  <si>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</si>
  <si>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</si>
  <si>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</si>
  <si>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</si>
  <si>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</si>
  <si>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</si>
  <si>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</si>
  <si>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</si>
  <si>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</si>
  <si>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</si>
  <si>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</si>
  <si>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</si>
  <si>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</si>
  <si>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</si>
  <si>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</si>
  <si>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</si>
  <si>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</si>
  <si>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</si>
  <si>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</si>
  <si>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</si>
  <si>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</si>
  <si>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</si>
  <si>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</si>
  <si>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</si>
  <si>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</si>
  <si>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</si>
  <si>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</si>
  <si>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</si>
  <si>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</si>
  <si>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</si>
  <si>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</si>
  <si>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</si>
  <si>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</si>
  <si>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</si>
  <si>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</si>
  <si>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</si>
  <si>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</si>
  <si>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</si>
  <si>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</si>
  <si>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</si>
  <si>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</si>
  <si>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</si>
  <si>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</si>
  <si>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</si>
  <si>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</si>
  <si>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</si>
  <si>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</si>
  <si>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</si>
  <si>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</si>
  <si>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</si>
  <si>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</si>
  <si>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</si>
  <si>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</si>
  <si>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</si>
  <si>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</si>
  <si>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</si>
  <si>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</si>
  <si>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</si>
  <si>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</si>
  <si>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</si>
  <si>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</si>
  <si>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</si>
  <si>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</si>
  <si>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</si>
  <si>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</si>
  <si>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</si>
  <si>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</si>
  <si>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</si>
  <si>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</si>
  <si>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</si>
  <si>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</si>
  <si>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</si>
  <si>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</si>
  <si>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</si>
  <si>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</si>
  <si>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</si>
  <si>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</si>
  <si>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</si>
  <si>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</si>
  <si>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</si>
  <si>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</si>
  <si>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</si>
  <si>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</si>
  <si>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</si>
  <si>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</si>
  <si>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</si>
  <si>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</si>
  <si>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</si>
  <si>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</si>
  <si>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</si>
  <si>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</si>
  <si>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</si>
  <si>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</si>
  <si>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</si>
  <si>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</si>
  <si>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</si>
  <si>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</si>
  <si>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</si>
  <si>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</si>
  <si>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</si>
  <si>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</si>
  <si>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</si>
  <si>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</si>
  <si>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</si>
  <si>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</si>
  <si>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</si>
  <si>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</si>
  <si>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</si>
  <si>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</si>
  <si>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</si>
  <si>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</si>
  <si>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</si>
  <si>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</si>
  <si>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</si>
  <si>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</si>
  <si>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</si>
  <si>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</si>
  <si>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</si>
  <si>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</si>
  <si>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</si>
  <si>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</si>
  <si>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</si>
  <si>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</si>
  <si>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</si>
  <si>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</si>
  <si>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</si>
  <si>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</si>
  <si>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</si>
  <si>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</si>
  <si>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</si>
  <si>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</si>
  <si>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</si>
  <si>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</si>
  <si>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</si>
  <si>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</si>
  <si>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</si>
  <si>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</si>
  <si>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</si>
  <si>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</si>
  <si>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</si>
  <si>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</si>
  <si>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</si>
  <si>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</si>
  <si>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</si>
  <si>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</si>
  <si>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</si>
  <si>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</si>
  <si>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</si>
  <si>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</si>
  <si>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</si>
  <si>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</si>
  <si>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</si>
  <si>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</si>
  <si>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</si>
  <si>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</si>
  <si>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</si>
  <si>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</si>
  <si>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</si>
  <si>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</si>
  <si>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</si>
  <si>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</si>
  <si>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</si>
  <si>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</si>
  <si>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</si>
  <si>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</si>
  <si>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</si>
  <si>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</si>
  <si>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</si>
  <si>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</si>
  <si>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</si>
  <si>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</si>
  <si>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</si>
  <si>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</si>
  <si>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</si>
  <si>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</si>
  <si>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</si>
  <si>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</si>
  <si>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</si>
  <si>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</si>
  <si>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</si>
  <si>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</si>
  <si>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</si>
  <si>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</si>
  <si>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</si>
  <si>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</si>
  <si>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</si>
  <si>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</si>
  <si>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</si>
  <si>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</si>
  <si>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</si>
  <si>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</si>
  <si>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</si>
  <si>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</si>
  <si>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</si>
  <si>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</si>
  <si>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</si>
  <si>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</si>
  <si>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</si>
  <si>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</si>
  <si>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</si>
  <si>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</si>
  <si>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</si>
  <si>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</si>
  <si>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</si>
  <si>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</si>
  <si>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</si>
  <si>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</si>
  <si>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</si>
  <si>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</si>
  <si>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</si>
  <si>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</si>
  <si>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</si>
  <si>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</si>
  <si>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</si>
  <si>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</si>
  <si>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</si>
  <si>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</si>
  <si>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</si>
  <si>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</si>
  <si>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</si>
  <si>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</si>
  <si>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</si>
  <si>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</si>
  <si>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</si>
  <si>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</si>
  <si>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</si>
  <si>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</si>
  <si>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</si>
  <si>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</si>
  <si>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</si>
  <si>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</si>
  <si>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</si>
  <si>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</si>
  <si>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</si>
  <si>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</si>
  <si>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</si>
  <si>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</si>
  <si>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</si>
  <si>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</si>
  <si>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</si>
  <si>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</si>
  <si>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</si>
  <si>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</si>
  <si>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</si>
  <si>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</si>
  <si>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</si>
  <si>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</si>
  <si>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</si>
  <si>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</si>
  <si>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</si>
  <si>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</si>
  <si>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</si>
  <si>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</si>
  <si>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</si>
  <si>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</si>
  <si>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</si>
  <si>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</si>
  <si>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</si>
  <si>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</si>
  <si>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</si>
  <si>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</si>
  <si>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</si>
  <si>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</si>
  <si>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</si>
  <si>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</si>
  <si>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</si>
  <si>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</si>
  <si>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</si>
  <si>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</si>
  <si>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</si>
  <si>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</si>
  <si>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</si>
  <si>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</si>
  <si>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</si>
  <si>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</si>
  <si>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</si>
  <si>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</si>
  <si>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</si>
  <si>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</si>
  <si>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</si>
  <si>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</si>
  <si>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</si>
  <si>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</si>
  <si>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</si>
  <si>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</si>
  <si>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</si>
  <si>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</si>
  <si>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</si>
  <si>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</si>
  <si>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</si>
  <si>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</si>
  <si>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</si>
  <si>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</si>
  <si>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</si>
  <si>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</si>
  <si>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</si>
  <si>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</si>
  <si>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</si>
  <si>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</si>
  <si>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</si>
  <si>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</si>
  <si>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</si>
  <si>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</si>
  <si>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</si>
  <si>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</si>
  <si>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</si>
  <si>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</si>
  <si>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</si>
  <si>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</si>
  <si>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</si>
  <si>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</si>
  <si>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</si>
  <si>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</si>
  <si>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</si>
  <si>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</si>
  <si>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</si>
  <si>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</si>
  <si>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</si>
  <si>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</si>
  <si>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</si>
  <si>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</si>
  <si>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</si>
  <si>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</si>
  <si>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</si>
  <si>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</si>
  <si>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</si>
  <si>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</si>
  <si>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</si>
  <si>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</si>
  <si>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</si>
  <si>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</si>
  <si>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</si>
  <si>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</si>
  <si>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</si>
  <si>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</si>
  <si>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</si>
  <si>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</si>
  <si>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</si>
  <si>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</si>
  <si>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</si>
  <si>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</si>
  <si>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</si>
  <si>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</si>
  <si>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</si>
  <si>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</si>
  <si>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</si>
  <si>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</si>
  <si>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</si>
  <si>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</si>
  <si>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</si>
  <si>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</si>
  <si>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</si>
  <si>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</si>
  <si>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</si>
  <si>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</si>
  <si>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</si>
  <si>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</si>
  <si>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</si>
  <si>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</si>
  <si>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</si>
  <si>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</si>
  <si>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</si>
  <si>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</si>
  <si>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</si>
  <si>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</si>
  <si>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</si>
  <si>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</si>
  <si>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</si>
  <si>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</si>
  <si>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</si>
  <si>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</si>
  <si>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</si>
  <si>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</si>
  <si>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</si>
  <si>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</si>
  <si>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</si>
  <si>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</si>
  <si>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</si>
  <si>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</si>
  <si>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</si>
  <si>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</si>
  <si>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</si>
  <si>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</si>
  <si>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</si>
  <si>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</si>
  <si>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</si>
  <si>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</si>
  <si>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</si>
  <si>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</si>
  <si>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</si>
  <si>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</si>
  <si>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</si>
  <si>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</si>
  <si>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</si>
  <si>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</si>
  <si>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</si>
  <si>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</si>
  <si>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</si>
  <si>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</si>
  <si>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</si>
  <si>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</si>
  <si>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</si>
  <si>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</si>
  <si>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</si>
  <si>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</si>
  <si>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</si>
  <si>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</si>
  <si>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</si>
  <si>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</si>
  <si>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</si>
  <si>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</si>
  <si>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</si>
  <si>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</si>
  <si>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</si>
  <si>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</si>
  <si>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</si>
  <si>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</si>
  <si>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</si>
  <si>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</si>
  <si>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</si>
  <si>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</si>
  <si>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</si>
  <si>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</si>
  <si>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</si>
  <si>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</si>
  <si>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</si>
  <si>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</si>
  <si>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</si>
  <si>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</si>
  <si>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</si>
  <si>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</si>
  <si>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</si>
  <si>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</si>
  <si>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</si>
  <si>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</si>
  <si>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</si>
  <si>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</si>
  <si>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</si>
  <si>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</si>
  <si>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</si>
  <si>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</si>
  <si>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</si>
  <si>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</si>
  <si>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</si>
  <si>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</si>
  <si>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</si>
  <si>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</si>
  <si>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</si>
  <si>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</si>
  <si>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</si>
  <si>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</si>
  <si>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</si>
  <si>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</si>
  <si>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</si>
  <si>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</si>
  <si>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</si>
  <si>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</si>
  <si>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</si>
  <si>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</si>
  <si>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</si>
  <si>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</si>
  <si>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</si>
  <si>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</si>
  <si>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</si>
  <si>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</si>
  <si>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</si>
  <si>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</si>
  <si>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</si>
  <si>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</si>
  <si>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</si>
  <si>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</si>
  <si>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</si>
  <si>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</si>
  <si>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</si>
  <si>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</si>
  <si>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</si>
  <si>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</si>
  <si>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</si>
  <si>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</si>
  <si>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</si>
  <si>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</si>
  <si>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</si>
  <si>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</si>
  <si>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</si>
  <si>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</si>
  <si>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</si>
  <si>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</si>
  <si>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</si>
  <si>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</si>
  <si>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</si>
  <si>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</si>
  <si>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</si>
  <si>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</si>
  <si>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</si>
  <si>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</si>
  <si>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</si>
  <si>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</si>
  <si>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</si>
  <si>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</si>
  <si>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</si>
  <si>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</si>
  <si>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</si>
  <si>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</si>
  <si>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</si>
  <si>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</si>
  <si>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</si>
  <si>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</si>
  <si>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</si>
  <si>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</si>
  <si>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</si>
  <si>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</si>
  <si>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</si>
  <si>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</si>
  <si>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</si>
  <si>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</si>
  <si>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</si>
  <si>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</si>
  <si>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</si>
  <si>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</si>
  <si>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</si>
  <si>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</si>
  <si>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</si>
  <si>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</si>
  <si>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</si>
  <si>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</si>
  <si>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</si>
  <si>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</si>
  <si>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</si>
  <si>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</si>
  <si>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</si>
  <si>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</si>
  <si>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</si>
  <si>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</si>
  <si>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</si>
  <si>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</si>
  <si>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</si>
  <si>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</si>
  <si>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</si>
  <si>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</si>
  <si>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</si>
  <si>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</si>
  <si>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</si>
  <si>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</si>
  <si>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</si>
  <si>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</si>
  <si>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</si>
  <si>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</si>
  <si>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</si>
  <si>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</si>
  <si>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</si>
  <si>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</si>
  <si>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</si>
  <si>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</si>
  <si>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</si>
  <si>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</si>
  <si>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</si>
  <si>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</si>
  <si>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</si>
  <si>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</si>
  <si>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</si>
  <si>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</si>
  <si>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</si>
  <si>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</si>
  <si>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</si>
  <si>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</si>
  <si>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</si>
  <si>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</si>
  <si>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</si>
  <si>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</si>
  <si>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</si>
  <si>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</si>
  <si>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</si>
  <si>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</si>
  <si>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</si>
  <si>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</si>
  <si>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</si>
  <si>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</si>
  <si>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</si>
  <si>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</si>
  <si>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</si>
  <si>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</si>
  <si>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</si>
  <si>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</si>
  <si>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</si>
  <si>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</si>
  <si>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</si>
  <si>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</si>
  <si>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</si>
  <si>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</si>
  <si>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</si>
  <si>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</si>
  <si>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</si>
  <si>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</si>
  <si>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</si>
  <si>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</si>
  <si>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</si>
  <si>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</si>
  <si>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</si>
  <si>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</si>
  <si>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</si>
  <si>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</si>
  <si>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</si>
  <si>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</si>
  <si>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</si>
  <si>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</si>
  <si>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</si>
  <si>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</si>
  <si>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</si>
  <si>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</si>
  <si>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</si>
  <si>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</si>
  <si>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</si>
  <si>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</si>
  <si>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</si>
  <si>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</si>
  <si>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</si>
  <si>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</si>
  <si>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</si>
  <si>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</si>
  <si>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</si>
  <si>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</si>
  <si>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</si>
  <si>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</si>
  <si>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</si>
  <si>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</si>
  <si>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</si>
  <si>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</si>
  <si>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</si>
  <si>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</si>
  <si>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</si>
  <si>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</si>
  <si>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</si>
  <si>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</si>
  <si>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</si>
  <si>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</si>
  <si>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</si>
  <si>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</si>
  <si>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</si>
  <si>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</si>
  <si>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</si>
  <si>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</si>
  <si>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</si>
  <si>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</si>
  <si>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</si>
  <si>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</si>
  <si>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</si>
  <si>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</si>
  <si>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</si>
  <si>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</si>
  <si>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</si>
  <si>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</si>
  <si>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</si>
  <si>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</si>
  <si>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</si>
  <si>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</si>
  <si>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</si>
  <si>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</si>
  <si>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</si>
  <si>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</si>
  <si>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</si>
  <si>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</si>
  <si>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</si>
  <si>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</si>
  <si>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</si>
  <si>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</si>
  <si>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</si>
  <si>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</si>
  <si>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</si>
  <si>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</si>
  <si>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</si>
  <si>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</si>
  <si>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</si>
  <si>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</si>
  <si>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</si>
  <si>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</si>
  <si>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</si>
  <si>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</si>
  <si>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</si>
  <si>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</si>
  <si>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</si>
  <si>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</si>
  <si>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</si>
  <si>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</si>
  <si>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</si>
  <si>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</si>
  <si>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</si>
  <si>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</si>
  <si>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</si>
  <si>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</si>
  <si>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</si>
  <si>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</si>
  <si>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</si>
  <si>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</si>
  <si>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</si>
  <si>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</si>
  <si>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</si>
  <si>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</si>
  <si>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</si>
  <si>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</si>
  <si>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</si>
  <si>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</si>
  <si>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</si>
  <si>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</si>
  <si>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</si>
  <si>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</si>
  <si>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</si>
  <si>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</si>
  <si>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</si>
  <si>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</si>
  <si>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</si>
  <si>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</si>
  <si>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</si>
  <si>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</si>
  <si>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</si>
  <si>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</si>
  <si>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</si>
  <si>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</si>
  <si>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</si>
  <si>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</si>
  <si>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</si>
  <si>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</si>
  <si>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</si>
  <si>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</si>
  <si>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</si>
  <si>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</si>
  <si>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</si>
  <si>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</si>
  <si>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</si>
  <si>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</si>
  <si>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</si>
  <si>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</si>
  <si>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</si>
  <si>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</si>
  <si>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</si>
  <si>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</si>
  <si>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</si>
  <si>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</si>
  <si>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</si>
  <si>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</si>
  <si>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</si>
  <si>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</si>
  <si>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</si>
  <si>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</si>
  <si>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</si>
  <si>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</si>
  <si>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</si>
  <si>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</si>
  <si>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</si>
  <si>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</si>
  <si>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</si>
  <si>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</si>
  <si>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</si>
  <si>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</si>
  <si>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</si>
  <si>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</si>
  <si>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</si>
  <si>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</si>
  <si>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</si>
  <si>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</si>
  <si>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</si>
  <si>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</si>
  <si>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</si>
  <si>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</si>
  <si>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</si>
  <si>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</si>
  <si>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</si>
  <si>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</si>
  <si>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</si>
  <si>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</si>
  <si>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</si>
  <si>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</si>
  <si>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</si>
  <si>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</si>
  <si>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</si>
  <si>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</si>
  <si>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</si>
  <si>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</si>
  <si>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</si>
  <si>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</si>
  <si>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</si>
  <si>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</si>
  <si>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</si>
  <si>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</si>
  <si>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</si>
  <si>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</si>
  <si>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</si>
  <si>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</si>
  <si>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</si>
  <si>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</si>
  <si>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</si>
  <si>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</si>
  <si>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</si>
  <si>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</si>
  <si>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</si>
  <si>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</si>
  <si>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</si>
  <si>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</si>
  <si>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</si>
  <si>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</si>
  <si>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</si>
  <si>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</si>
  <si>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</si>
  <si>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</si>
  <si>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</si>
  <si>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</si>
  <si>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</si>
  <si>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</si>
  <si>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</si>
  <si>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</si>
  <si>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</si>
  <si>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</si>
  <si>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</si>
  <si>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</si>
  <si>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</si>
  <si>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</si>
  <si>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</si>
  <si>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</si>
  <si>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</si>
  <si>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</si>
  <si>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</si>
  <si>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</si>
  <si>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</si>
  <si>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</si>
  <si>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</si>
  <si>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</si>
  <si>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</si>
  <si>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</si>
  <si>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</si>
  <si>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</si>
  <si>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</si>
  <si>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</si>
  <si>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</si>
  <si>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</si>
  <si>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</si>
  <si>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</si>
  <si>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</si>
  <si>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</si>
  <si>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</si>
  <si>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</si>
  <si>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</si>
  <si>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</si>
  <si>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</si>
  <si>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</si>
  <si>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</si>
  <si>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</si>
  <si>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</si>
  <si>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</si>
  <si>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</si>
  <si>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</si>
  <si>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</si>
  <si>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</si>
  <si>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</si>
  <si>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</si>
  <si>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</si>
  <si>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</si>
  <si>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</si>
  <si>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</si>
  <si>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</si>
  <si>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</si>
  <si>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</si>
  <si>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</si>
  <si>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</si>
  <si>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</si>
  <si>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</si>
  <si>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</si>
  <si>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</si>
  <si>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</si>
  <si>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</si>
  <si>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</si>
  <si>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</si>
  <si>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</si>
  <si>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</si>
  <si>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</si>
  <si>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</si>
  <si>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</si>
  <si>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</si>
  <si>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</si>
  <si>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</si>
  <si>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</si>
  <si>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</si>
  <si>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</si>
  <si>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</si>
  <si>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</si>
  <si>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</si>
  <si>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</si>
  <si>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</si>
  <si>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</si>
  <si>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</si>
  <si>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</si>
  <si>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</si>
  <si>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</si>
  <si>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</si>
  <si>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</si>
  <si>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</si>
  <si>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</si>
  <si>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</si>
  <si>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</si>
  <si>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</si>
  <si>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</si>
  <si>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</si>
  <si>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</si>
  <si>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</si>
  <si>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</si>
  <si>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</si>
  <si>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</si>
  <si>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</si>
  <si>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</si>
  <si>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</si>
  <si>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</si>
  <si>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</si>
  <si>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</si>
  <si>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</si>
  <si>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</si>
  <si>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</si>
  <si>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</si>
  <si>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</si>
  <si>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</si>
  <si>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</si>
  <si>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</si>
  <si>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</si>
  <si>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</si>
  <si>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</si>
  <si>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</si>
  <si>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</si>
  <si>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</si>
  <si>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</si>
  <si>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</si>
  <si>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</si>
  <si>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</si>
  <si>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</si>
  <si>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</si>
  <si>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</si>
  <si>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</si>
  <si>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</si>
  <si>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</si>
  <si>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</si>
  <si>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</si>
  <si>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</si>
  <si>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</si>
  <si>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</si>
  <si>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</si>
  <si>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</si>
  <si>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</si>
  <si>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</si>
  <si>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</si>
  <si>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</si>
  <si>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</si>
  <si>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</si>
  <si>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</si>
  <si>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</si>
  <si>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</si>
  <si>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</si>
  <si>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</si>
  <si>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</si>
  <si>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</si>
  <si>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</si>
  <si>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</si>
  <si>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</si>
  <si>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</si>
  <si>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</si>
  <si>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</si>
  <si>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</si>
  <si>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</si>
  <si>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</si>
  <si>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</si>
  <si>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</si>
  <si>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</si>
  <si>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</si>
  <si>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</si>
  <si>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</si>
  <si>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</si>
  <si>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</si>
  <si>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</si>
  <si>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</si>
  <si>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</si>
  <si>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</si>
  <si>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</si>
  <si>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</si>
  <si>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</si>
  <si>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</si>
  <si>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</si>
  <si>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</si>
  <si>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</si>
  <si>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</si>
  <si>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</si>
  <si>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</si>
  <si>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</si>
  <si>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</si>
  <si>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</si>
  <si>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</si>
  <si>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</si>
  <si>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</si>
  <si>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</si>
  <si>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</si>
  <si>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</si>
  <si>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</si>
  <si>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</si>
  <si>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</si>
  <si>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</si>
  <si>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</si>
  <si>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</si>
  <si>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</si>
  <si>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</si>
  <si>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</si>
  <si>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</si>
  <si>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</si>
  <si>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</si>
  <si>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</si>
  <si>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</si>
  <si>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</si>
  <si>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</si>
  <si>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</si>
  <si>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</si>
  <si>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</si>
  <si>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</si>
  <si>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</si>
  <si>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</si>
  <si>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</si>
  <si>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</si>
  <si>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</si>
  <si>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</si>
  <si>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</si>
  <si>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</si>
  <si>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</si>
  <si>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</si>
  <si>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</si>
  <si>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</si>
  <si>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</si>
  <si>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</si>
  <si>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</si>
  <si>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</si>
  <si>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</si>
  <si>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</si>
  <si>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</si>
  <si>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</si>
  <si>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</si>
  <si>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</si>
  <si>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</si>
  <si>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</si>
  <si>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</si>
  <si>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</si>
  <si>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</si>
  <si>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</si>
  <si>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</si>
  <si>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</si>
  <si>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</si>
  <si>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</si>
  <si>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</si>
  <si>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</si>
  <si>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</si>
  <si>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</si>
  <si>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</si>
  <si>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</si>
  <si>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</si>
  <si>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</si>
  <si>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</si>
  <si>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</si>
  <si>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</si>
  <si>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</si>
  <si>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</si>
  <si>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</si>
  <si>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</si>
  <si>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</si>
  <si>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</si>
  <si>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</si>
  <si>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</si>
  <si>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</si>
  <si>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</si>
  <si>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</si>
  <si>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</si>
  <si>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</si>
  <si>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</si>
  <si>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</si>
  <si>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</si>
  <si>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</si>
  <si>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</si>
  <si>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</si>
  <si>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</si>
  <si>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</si>
  <si>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</si>
  <si>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</si>
  <si>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</si>
  <si>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</si>
  <si>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</si>
  <si>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</si>
  <si>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</si>
  <si>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</si>
  <si>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</si>
  <si>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</si>
  <si>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</si>
  <si>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</si>
  <si>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</si>
  <si>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</si>
  <si>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</si>
  <si>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</si>
  <si>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</si>
  <si>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</si>
  <si>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</si>
  <si>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</si>
  <si>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</si>
  <si>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</si>
  <si>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</si>
  <si>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</si>
  <si>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</si>
  <si>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</si>
  <si>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</si>
  <si>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</si>
  <si>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</si>
  <si>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</si>
  <si>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</si>
  <si>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</si>
  <si>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</si>
  <si>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</si>
  <si>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</si>
  <si>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</si>
  <si>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</si>
  <si>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</si>
  <si>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</si>
  <si>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</si>
  <si>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</si>
  <si>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</si>
  <si>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</si>
  <si>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</si>
  <si>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</si>
  <si>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</si>
  <si>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</si>
  <si>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</si>
  <si>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</si>
  <si>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</si>
  <si>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</si>
  <si>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</si>
  <si>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</si>
  <si>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</si>
  <si>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</si>
  <si>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</si>
  <si>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</si>
  <si>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</si>
  <si>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</si>
  <si>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</si>
  <si>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</si>
  <si>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</si>
  <si>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</si>
  <si>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</si>
  <si>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</si>
  <si>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</si>
  <si>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</si>
  <si>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</si>
  <si>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</si>
  <si>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</si>
  <si>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</si>
  <si>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</si>
  <si>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</si>
  <si>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</si>
  <si>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</si>
  <si>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</si>
  <si>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</si>
  <si>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</si>
  <si>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</si>
  <si>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</si>
  <si>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</si>
  <si>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</si>
  <si>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</si>
  <si>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</si>
  <si>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</si>
  <si>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</si>
  <si>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</si>
  <si>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</si>
  <si>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</si>
  <si>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</si>
  <si>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</si>
  <si>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</si>
  <si>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</si>
  <si>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</si>
  <si>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</si>
  <si>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</si>
  <si>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</si>
  <si>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</si>
  <si>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</si>
  <si>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</si>
  <si>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</si>
  <si>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</si>
  <si>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</si>
  <si>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</si>
  <si>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</si>
  <si>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</si>
  <si>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</si>
  <si>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</si>
  <si>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</si>
  <si>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</si>
  <si>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</si>
  <si>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</si>
  <si>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</si>
  <si>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</si>
  <si>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</si>
  <si>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</si>
  <si>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</si>
  <si>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</si>
  <si>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</si>
  <si>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</si>
  <si>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</si>
  <si>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</si>
  <si>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</si>
  <si>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</si>
  <si>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</si>
  <si>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</si>
  <si>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</si>
  <si>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</si>
  <si>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</si>
  <si>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</si>
  <si>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</si>
  <si>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</si>
  <si>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</si>
  <si>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</si>
  <si>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</si>
  <si>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</si>
  <si>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</si>
  <si>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</si>
  <si>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</si>
  <si>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</si>
  <si>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</si>
  <si>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</si>
  <si>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</si>
  <si>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</si>
  <si>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</si>
  <si>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</si>
  <si>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</si>
  <si>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</si>
  <si>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</si>
  <si>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</si>
  <si>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</si>
  <si>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</si>
  <si>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</si>
  <si>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</si>
  <si>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</si>
  <si>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</si>
  <si>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</si>
  <si>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</si>
  <si>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</si>
  <si>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</si>
  <si>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</si>
  <si>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</si>
  <si>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</si>
  <si>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</si>
  <si>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</si>
  <si>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</si>
  <si>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</si>
  <si>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</si>
  <si>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</si>
  <si>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</si>
  <si>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</si>
  <si>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</si>
  <si>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</si>
  <si>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</si>
  <si>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</si>
  <si>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</si>
  <si>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</si>
  <si>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</si>
  <si>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</si>
  <si>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</si>
  <si>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</si>
  <si>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</si>
  <si>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</si>
  <si>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</si>
  <si>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</si>
  <si>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</si>
  <si>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</si>
  <si>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</si>
  <si>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</si>
  <si>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</si>
  <si>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</si>
  <si>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</si>
  <si>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</si>
  <si>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</si>
  <si>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</si>
  <si>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</si>
  <si>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</si>
  <si>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</si>
  <si>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</si>
  <si>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</si>
  <si>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</si>
  <si>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</si>
  <si>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</si>
  <si>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</si>
  <si>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</si>
  <si>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</si>
  <si>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</si>
  <si>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</si>
  <si>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</si>
  <si>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</si>
  <si>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</si>
  <si>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</si>
  <si>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</si>
  <si>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</si>
  <si>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</si>
  <si>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</si>
  <si>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</si>
  <si>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</si>
  <si>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</si>
  <si>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</si>
  <si>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</si>
  <si>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</si>
  <si>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</si>
  <si>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</si>
  <si>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</si>
  <si>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</si>
  <si>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</si>
  <si>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</si>
  <si>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</si>
  <si>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</si>
  <si>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</si>
  <si>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</si>
  <si>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</si>
  <si>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</si>
  <si>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</si>
  <si>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</si>
  <si>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</si>
  <si>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</si>
  <si>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</si>
  <si>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</si>
  <si>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</si>
  <si>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</si>
  <si>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</si>
  <si>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</si>
  <si>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</si>
  <si>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</si>
  <si>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</si>
  <si>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</si>
  <si>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</si>
  <si>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</si>
  <si>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</si>
  <si>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</si>
  <si>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</si>
  <si>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</si>
  <si>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</si>
  <si>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</si>
  <si>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</si>
  <si>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</si>
  <si>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</si>
  <si>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</si>
  <si>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</si>
  <si>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</si>
  <si>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</si>
  <si>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</si>
  <si>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</si>
  <si>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</si>
  <si>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</si>
  <si>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</si>
  <si>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</si>
  <si>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</si>
  <si>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</si>
  <si>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</si>
  <si>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</si>
  <si>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</si>
  <si>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</si>
  <si>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</si>
  <si>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</si>
  <si>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</si>
  <si>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</si>
  <si>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</si>
  <si>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</si>
  <si>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</si>
  <si>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</si>
  <si>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</si>
  <si>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</si>
  <si>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</si>
  <si>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</si>
  <si>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</si>
  <si>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</si>
  <si>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</si>
  <si>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</si>
  <si>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</si>
  <si>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</si>
  <si>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</si>
  <si>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</si>
  <si>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</si>
  <si>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</si>
  <si>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</si>
  <si>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</si>
  <si>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</si>
  <si>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</si>
  <si>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</si>
  <si>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</si>
  <si>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</si>
  <si>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</si>
  <si>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</si>
  <si>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</si>
  <si>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</si>
  <si>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</si>
  <si>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</si>
  <si>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</si>
  <si>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</si>
  <si>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</si>
  <si>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</si>
  <si>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</si>
  <si>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</si>
  <si>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</si>
  <si>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</si>
  <si>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</si>
  <si>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</si>
  <si>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</si>
  <si>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</si>
  <si>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</si>
  <si>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</si>
  <si>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</si>
  <si>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</si>
  <si>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</si>
  <si>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</si>
  <si>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</si>
  <si>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</si>
  <si>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</si>
  <si>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</si>
  <si>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</si>
  <si>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</si>
  <si>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</si>
  <si>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</si>
  <si>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</si>
  <si>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</si>
  <si>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</si>
  <si>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</si>
  <si>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</si>
  <si>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</si>
  <si>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</si>
  <si>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</si>
  <si>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</si>
  <si>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</si>
  <si>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</si>
  <si>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</si>
  <si>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</si>
  <si>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</si>
  <si>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</si>
  <si>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</si>
  <si>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</si>
  <si>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</si>
  <si>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</si>
  <si>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</si>
  <si>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</si>
  <si>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</si>
  <si>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</si>
  <si>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</si>
  <si>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</si>
  <si>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</si>
  <si>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</si>
  <si>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</si>
  <si>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</si>
  <si>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</si>
  <si>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</si>
  <si>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</si>
  <si>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</si>
  <si>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</si>
  <si>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</si>
  <si>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</si>
  <si>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</si>
  <si>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</si>
  <si>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</si>
  <si>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</si>
  <si>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</si>
  <si>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</si>
  <si>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</si>
  <si>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</si>
  <si>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</si>
  <si>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</si>
  <si>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</si>
  <si>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</si>
  <si>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</si>
  <si>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</si>
  <si>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</si>
  <si>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</si>
  <si>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</si>
  <si>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</si>
  <si>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</si>
  <si>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</si>
  <si>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</si>
  <si>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</si>
  <si>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</si>
  <si>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</si>
  <si>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</si>
  <si>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</si>
  <si>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</si>
  <si>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</si>
  <si>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</si>
  <si>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</si>
  <si>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</si>
  <si>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</si>
  <si>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</si>
  <si>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</si>
  <si>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</si>
  <si>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</si>
  <si>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</si>
  <si>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</si>
  <si>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</si>
  <si>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</si>
  <si>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</si>
  <si>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</si>
  <si>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</si>
  <si>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</si>
  <si>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</si>
  <si>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</si>
  <si>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</si>
  <si>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</si>
  <si>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</si>
  <si>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</si>
  <si>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</si>
  <si>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</si>
  <si>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</si>
  <si>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</si>
  <si>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</si>
  <si>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</si>
  <si>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</si>
  <si>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</si>
  <si>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</si>
  <si>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</si>
  <si>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</si>
  <si>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</si>
  <si>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</si>
  <si>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</si>
  <si>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</si>
  <si>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</si>
  <si>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</si>
  <si>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</si>
  <si>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</si>
  <si>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</si>
  <si>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</si>
  <si>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</si>
  <si>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</si>
  <si>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</si>
  <si>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</si>
  <si>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</si>
  <si>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</si>
  <si>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</si>
  <si>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</si>
  <si>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</si>
  <si>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</si>
  <si>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</si>
  <si>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</si>
  <si>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</si>
  <si>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</si>
  <si>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</si>
  <si>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</si>
  <si>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</si>
  <si>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</si>
  <si>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</si>
  <si>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</si>
  <si>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</si>
  <si>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</si>
  <si>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</si>
  <si>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</si>
  <si>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</si>
  <si>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</si>
  <si>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</si>
  <si>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</si>
  <si>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</si>
  <si>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</si>
  <si>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</si>
  <si>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</si>
  <si>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</si>
  <si>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</si>
  <si>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</si>
  <si>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</si>
  <si>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</si>
  <si>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</si>
  <si>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</si>
  <si>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</si>
  <si>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</si>
  <si>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</si>
  <si>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</si>
  <si>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</si>
  <si>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</si>
  <si>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</si>
  <si>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</si>
  <si>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</si>
  <si>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</si>
  <si>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</si>
  <si>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</si>
  <si>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</si>
  <si>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</si>
  <si>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</si>
  <si>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</si>
  <si>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</si>
  <si>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</si>
  <si>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</si>
  <si>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</si>
  <si>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</si>
  <si>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</si>
  <si>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</si>
  <si>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</si>
  <si>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</si>
  <si>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</si>
  <si>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</si>
  <si>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</si>
  <si>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</si>
  <si>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</si>
  <si>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</si>
  <si>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</si>
  <si>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</si>
  <si>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</si>
  <si>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</si>
  <si>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</si>
  <si>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</si>
  <si>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</si>
  <si>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</si>
  <si>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</si>
  <si>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</si>
  <si>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</si>
  <si>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</si>
  <si>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</si>
  <si>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</si>
  <si>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</si>
  <si>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</si>
  <si>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</si>
  <si>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</si>
  <si>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</si>
  <si>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</si>
  <si>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</si>
  <si>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</si>
  <si>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</si>
  <si>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</si>
  <si>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</si>
  <si>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</si>
  <si>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</si>
  <si>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</si>
  <si>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</si>
  <si>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</si>
  <si>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</si>
  <si>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</si>
  <si>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</si>
  <si>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</si>
  <si>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</si>
  <si>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</si>
  <si>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</si>
  <si>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</si>
  <si>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</si>
  <si>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</si>
  <si>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</si>
  <si>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</si>
  <si>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</si>
  <si>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</si>
  <si>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</si>
  <si>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</si>
  <si>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</si>
  <si>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</si>
  <si>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</si>
  <si>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</si>
  <si>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</si>
  <si>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</si>
  <si>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</si>
  <si>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</si>
  <si>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</si>
  <si>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</si>
  <si>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</si>
  <si>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</si>
  <si>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</si>
  <si>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</si>
  <si>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</si>
  <si>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</si>
  <si>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</si>
  <si>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</si>
  <si>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</si>
  <si>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</si>
  <si>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</si>
  <si>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</si>
  <si>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</si>
  <si>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</si>
  <si>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</si>
  <si>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</si>
  <si>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</si>
  <si>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</si>
  <si>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</si>
  <si>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</si>
  <si>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</si>
  <si>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</si>
  <si>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</si>
  <si>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</si>
  <si>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</si>
  <si>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</si>
  <si>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</si>
  <si>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</si>
  <si>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</si>
  <si>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</si>
  <si>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</si>
  <si>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</si>
  <si>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</si>
  <si>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</si>
  <si>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</si>
  <si>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</si>
  <si>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</si>
  <si>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</si>
  <si>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</si>
  <si>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</si>
  <si>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</si>
  <si>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</si>
  <si>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</si>
  <si>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</si>
  <si>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</si>
  <si>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</si>
  <si>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</si>
  <si>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</si>
  <si>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</si>
  <si>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</si>
  <si>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</si>
  <si>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</si>
  <si>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</si>
  <si>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</si>
  <si>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</si>
  <si>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</si>
  <si>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</si>
  <si>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</si>
  <si>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</si>
  <si>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</si>
  <si>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</si>
  <si>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</si>
  <si>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</si>
  <si>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</si>
  <si>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</si>
  <si>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</si>
  <si>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</si>
  <si>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</si>
  <si>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</si>
  <si>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</si>
  <si>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</si>
  <si>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</si>
  <si>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</si>
  <si>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</si>
  <si>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</si>
  <si>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</si>
  <si>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</si>
  <si>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</si>
  <si>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</si>
  <si>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</si>
  <si>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</si>
  <si>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</si>
  <si>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</si>
  <si>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</si>
  <si>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</si>
  <si>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</si>
  <si>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</si>
  <si>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</si>
  <si>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</si>
  <si>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</si>
  <si>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</si>
  <si>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</si>
  <si>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</si>
  <si>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</si>
  <si>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</si>
  <si>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</si>
  <si>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</si>
  <si>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</si>
  <si>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</si>
  <si>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</si>
  <si>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</si>
  <si>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</si>
  <si>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</si>
  <si>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</si>
  <si>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</si>
  <si>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</si>
  <si>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</si>
  <si>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</si>
  <si>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</si>
  <si>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</si>
  <si>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</si>
  <si>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</si>
  <si>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</si>
  <si>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</si>
  <si>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</si>
  <si>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</si>
  <si>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</si>
  <si>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</si>
  <si>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</si>
  <si>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</si>
  <si>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</si>
  <si>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</si>
  <si>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</si>
  <si>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</si>
  <si>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</si>
  <si>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</si>
  <si>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</si>
  <si>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</si>
  <si>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</si>
  <si>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</si>
  <si>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</si>
  <si>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</si>
  <si>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</si>
  <si>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</si>
  <si>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</si>
  <si>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</si>
  <si>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</si>
  <si>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</si>
  <si>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</si>
  <si>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</si>
  <si>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</si>
  <si>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</si>
  <si>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</si>
  <si>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</si>
  <si>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</si>
  <si>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</si>
  <si>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</si>
  <si>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</si>
  <si>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</si>
  <si>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</si>
  <si>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</si>
  <si>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</si>
  <si>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</si>
  <si>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</si>
  <si>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</si>
  <si>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</si>
  <si>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</si>
  <si>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</si>
  <si>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</si>
  <si>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</si>
  <si>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</si>
  <si>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</si>
  <si>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</si>
  <si>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</si>
  <si>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</si>
  <si>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</si>
  <si>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</si>
  <si>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</si>
  <si>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</si>
  <si>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</si>
  <si>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</si>
  <si>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</si>
  <si>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</si>
  <si>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</si>
  <si>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</si>
  <si>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</si>
  <si>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</si>
  <si>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</si>
  <si>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</si>
  <si>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</si>
  <si>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</si>
  <si>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</si>
  <si>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</si>
  <si>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</si>
  <si>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</si>
  <si>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</si>
  <si>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</si>
  <si>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</si>
  <si>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</si>
  <si>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</si>
  <si>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</si>
  <si>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</si>
  <si>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</si>
  <si>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</si>
  <si>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</si>
  <si>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</si>
  <si>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</si>
  <si>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</si>
  <si>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</si>
  <si>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</si>
  <si>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</si>
  <si>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</si>
  <si>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</si>
  <si>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</si>
  <si>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</si>
  <si>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</si>
  <si>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</si>
  <si>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</si>
  <si>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</si>
  <si>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</si>
  <si>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</si>
  <si>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</si>
  <si>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</si>
  <si>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</si>
  <si>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</si>
  <si>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</si>
  <si>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</si>
  <si>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</si>
  <si>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</si>
  <si>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</si>
  <si>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</si>
  <si>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</si>
  <si>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</si>
  <si>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</si>
  <si>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</si>
  <si>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</si>
  <si>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</si>
  <si>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</si>
  <si>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</si>
  <si>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</si>
  <si>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</si>
  <si>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</si>
  <si>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</si>
  <si>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</si>
  <si>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</si>
  <si>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</si>
  <si>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</si>
  <si>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</si>
  <si>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</si>
  <si>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</si>
  <si>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</si>
  <si>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</si>
  <si>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</si>
  <si>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</si>
  <si>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</si>
  <si>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</si>
  <si>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</si>
  <si>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</si>
  <si>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</si>
  <si>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</si>
  <si>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</si>
  <si>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</si>
  <si>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</si>
  <si>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</si>
  <si>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</si>
  <si>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</si>
  <si>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</si>
  <si>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</si>
  <si>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</si>
  <si>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</si>
  <si>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</si>
  <si>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</si>
  <si>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</si>
  <si>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</si>
  <si>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</si>
  <si>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</si>
  <si>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</si>
  <si>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</si>
  <si>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</si>
  <si>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</si>
  <si>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</si>
  <si>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</si>
  <si>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</si>
  <si>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</si>
  <si>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</si>
  <si>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</si>
  <si>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</si>
  <si>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</si>
  <si>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</si>
  <si>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</si>
  <si>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</si>
  <si>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</si>
  <si>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</si>
  <si>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</si>
  <si>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</si>
  <si>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</si>
  <si>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</si>
  <si>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</si>
  <si>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</si>
  <si>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</si>
  <si>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</si>
  <si>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</si>
  <si>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</si>
  <si>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</si>
  <si>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</si>
  <si>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</si>
  <si>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</si>
  <si>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</si>
  <si>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</si>
  <si>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</si>
  <si>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</si>
  <si>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</si>
  <si>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</si>
  <si>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</si>
  <si>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</si>
  <si>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</si>
  <si>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</si>
  <si>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</si>
  <si>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</si>
  <si>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</si>
  <si>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</si>
  <si>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</si>
  <si>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</si>
  <si>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</si>
  <si>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</si>
  <si>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</si>
  <si>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</si>
  <si>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</si>
  <si>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</si>
  <si>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</si>
  <si>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</si>
  <si>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</si>
  <si>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</si>
  <si>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</si>
  <si>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</si>
  <si>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</si>
  <si>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</si>
  <si>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</si>
  <si>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</si>
  <si>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</si>
  <si>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</si>
  <si>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</si>
  <si>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</si>
  <si>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</si>
  <si>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</si>
  <si>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</si>
  <si>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</si>
  <si>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</si>
  <si>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</si>
  <si>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</si>
  <si>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</si>
  <si>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</si>
  <si>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</si>
  <si>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</si>
  <si>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</si>
  <si>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</si>
  <si>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</si>
  <si>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</si>
  <si>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</si>
  <si>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</si>
  <si>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</si>
  <si>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</si>
  <si>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</si>
  <si>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</si>
  <si>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</si>
  <si>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</si>
  <si>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</si>
  <si>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</si>
  <si>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</si>
  <si>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</si>
  <si>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</si>
  <si>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</si>
  <si>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</si>
  <si>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</si>
  <si>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</si>
  <si>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</si>
  <si>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</si>
  <si>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</si>
  <si>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</si>
  <si>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</si>
  <si>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</si>
  <si>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</si>
  <si>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</si>
  <si>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</si>
  <si>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</si>
  <si>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</si>
  <si>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</si>
  <si>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</si>
  <si>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</si>
  <si>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</si>
  <si>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</si>
  <si>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</si>
  <si>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</si>
  <si>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</si>
  <si>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</si>
  <si>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</si>
  <si>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</si>
  <si>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</si>
  <si>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</si>
  <si>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</si>
  <si>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</si>
  <si>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</si>
  <si>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</si>
  <si>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</si>
  <si>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</si>
  <si>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</si>
  <si>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</si>
  <si>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</si>
  <si>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</si>
  <si>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</si>
  <si>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</si>
  <si>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</si>
  <si>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</si>
  <si>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</si>
  <si>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</si>
  <si>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</si>
  <si>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</si>
  <si>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</si>
  <si>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</si>
  <si>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</si>
  <si>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</si>
  <si>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</si>
  <si>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</si>
  <si>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</si>
  <si>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</si>
  <si>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</si>
  <si>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</si>
  <si>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</si>
  <si>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</si>
  <si>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</si>
  <si>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</si>
  <si>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</si>
  <si>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</si>
  <si>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</si>
  <si>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</si>
  <si>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</si>
  <si>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</si>
  <si>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</si>
  <si>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</si>
  <si>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</si>
  <si>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</si>
  <si>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</si>
  <si>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</si>
  <si>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</si>
  <si>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</si>
  <si>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</si>
  <si>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</si>
  <si>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</si>
  <si>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</si>
  <si>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</si>
  <si>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</si>
  <si>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</si>
  <si>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</si>
  <si>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</si>
  <si>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</si>
  <si>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</si>
  <si>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</si>
  <si>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</si>
  <si>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</si>
  <si>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</si>
  <si>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</si>
  <si>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</si>
  <si>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</si>
  <si>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</si>
  <si>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</si>
  <si>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</si>
  <si>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</si>
  <si>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</si>
  <si>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</si>
  <si>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</si>
  <si>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</si>
  <si>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</si>
  <si>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</si>
  <si>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</si>
  <si>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</si>
  <si>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</si>
  <si>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</si>
  <si>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</si>
  <si>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</si>
  <si>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</si>
  <si>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</si>
  <si>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</si>
  <si>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</si>
  <si>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</si>
  <si>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</si>
  <si>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</si>
  <si>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</si>
  <si>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</si>
  <si>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</si>
  <si>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</si>
  <si>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</si>
  <si>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</si>
  <si>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</si>
  <si>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</si>
  <si>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</si>
  <si>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</si>
  <si>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</si>
  <si>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</si>
  <si>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</si>
  <si>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</si>
  <si>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</si>
  <si>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</si>
  <si>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</si>
  <si>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</si>
  <si>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</si>
  <si>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</si>
  <si>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</si>
  <si>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</si>
  <si>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</si>
  <si>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</si>
  <si>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</si>
  <si>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</si>
  <si>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</si>
  <si>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</si>
  <si>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</si>
  <si>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</si>
  <si>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</si>
  <si>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</si>
  <si>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</si>
  <si>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</si>
  <si>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</si>
  <si>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</si>
  <si>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</si>
  <si>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</si>
  <si>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</si>
  <si>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</si>
  <si>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</si>
  <si>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</si>
  <si>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</si>
  <si>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</si>
  <si>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</si>
  <si>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</si>
  <si>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</si>
  <si>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</si>
  <si>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</si>
  <si>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</si>
  <si>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</si>
  <si>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</si>
  <si>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</si>
  <si>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</si>
  <si>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</si>
  <si>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</si>
  <si>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</si>
  <si>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</si>
  <si>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</si>
  <si>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</si>
  <si>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</si>
  <si>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</si>
  <si>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</si>
  <si>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</si>
  <si>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</si>
  <si>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</si>
  <si>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</si>
  <si>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</si>
  <si>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</si>
  <si>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</si>
  <si>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</si>
  <si>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</si>
  <si>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</si>
  <si>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</si>
  <si>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</si>
  <si>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</si>
  <si>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</si>
  <si>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</si>
  <si>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</si>
  <si>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</si>
  <si>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</si>
  <si>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</si>
  <si>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</si>
  <si>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</si>
  <si>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</si>
  <si>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</si>
  <si>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</si>
  <si>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</si>
  <si>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</si>
  <si>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</si>
  <si>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</si>
  <si>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</si>
  <si>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</si>
  <si>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</si>
  <si>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</si>
  <si>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</si>
  <si>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</si>
  <si>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</si>
  <si>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</si>
  <si>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</si>
  <si>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</si>
  <si>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</si>
  <si>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</si>
  <si>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</si>
  <si>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</si>
  <si>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</si>
  <si>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</si>
  <si>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</si>
  <si>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</si>
  <si>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</si>
  <si>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</si>
  <si>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</si>
  <si>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</si>
  <si>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</si>
  <si>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</si>
  <si>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</si>
  <si>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</si>
  <si>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</si>
  <si>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</si>
  <si>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</si>
  <si>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</si>
  <si>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</si>
  <si>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</si>
  <si>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</si>
  <si>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</si>
  <si>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</si>
  <si>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</si>
  <si>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</si>
  <si>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</si>
  <si>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</si>
  <si>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</si>
  <si>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</si>
  <si>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</si>
  <si>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</si>
  <si>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</si>
  <si>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</si>
  <si>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</si>
  <si>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</si>
  <si>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</si>
  <si>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</si>
  <si>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</si>
  <si>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</si>
  <si>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</si>
  <si>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</si>
  <si>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</si>
  <si>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</si>
  <si>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</si>
  <si>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</si>
  <si>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</si>
  <si>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</si>
  <si>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</si>
  <si>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</si>
  <si>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</si>
  <si>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</si>
  <si>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</si>
  <si>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</si>
  <si>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</si>
  <si>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</si>
  <si>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</si>
  <si>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</si>
  <si>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</si>
  <si>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</si>
  <si>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</si>
  <si>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</si>
  <si>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</si>
  <si>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</si>
  <si>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</si>
  <si>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</si>
  <si>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</si>
  <si>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</si>
  <si>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</si>
  <si>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</si>
  <si>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</si>
  <si>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</si>
  <si>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</si>
  <si>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</si>
  <si>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</si>
  <si>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</si>
  <si>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</si>
  <si>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</si>
  <si>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</si>
  <si>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</si>
  <si>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</si>
  <si>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</si>
  <si>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</si>
  <si>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</si>
  <si>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</si>
  <si>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</si>
  <si>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</si>
  <si>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</si>
  <si>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</si>
  <si>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</si>
  <si>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</si>
  <si>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</si>
  <si>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</si>
  <si>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</si>
  <si>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</si>
  <si>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</si>
  <si>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</si>
  <si>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</si>
  <si>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</si>
  <si>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</si>
  <si>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</si>
  <si>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</si>
  <si>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</si>
  <si>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</si>
  <si>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</si>
  <si>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</si>
  <si>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</si>
  <si>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</si>
  <si>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</si>
  <si>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</si>
  <si>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</si>
  <si>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</si>
  <si>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</si>
  <si>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</si>
  <si>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</si>
  <si>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</si>
  <si>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</si>
  <si>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</si>
  <si>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</si>
  <si>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</si>
  <si>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</si>
  <si>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</si>
  <si>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</si>
  <si>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</si>
  <si>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</si>
  <si>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</si>
  <si>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</si>
  <si>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</si>
  <si>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</si>
  <si>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</si>
  <si>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</si>
  <si>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</si>
  <si>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</si>
  <si>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</si>
  <si>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</si>
  <si>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</si>
  <si>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</si>
  <si>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</si>
  <si>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</si>
  <si>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</si>
  <si>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</si>
  <si>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</si>
  <si>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</si>
  <si>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</si>
  <si>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</si>
  <si>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</si>
  <si>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</si>
  <si>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</si>
  <si>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</si>
  <si>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</si>
  <si>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</si>
  <si>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</si>
  <si>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</si>
  <si>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</si>
  <si>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</si>
  <si>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</si>
  <si>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</si>
  <si>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</si>
  <si>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</si>
  <si>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</si>
  <si>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</si>
  <si>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</si>
  <si>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</si>
  <si>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</si>
  <si>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</si>
  <si>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</si>
  <si>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</si>
  <si>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</si>
  <si>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</si>
  <si>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</si>
  <si>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</si>
  <si>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</si>
  <si>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</si>
  <si>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</si>
  <si>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</si>
  <si>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</si>
  <si>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</si>
  <si>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</si>
  <si>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</si>
  <si>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</si>
  <si>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</si>
  <si>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</si>
  <si>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</si>
  <si>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</si>
  <si>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</si>
  <si>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</si>
  <si>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</si>
  <si>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</si>
  <si>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</si>
  <si>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</si>
  <si>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</si>
  <si>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</si>
  <si>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</si>
  <si>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</si>
  <si>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</si>
  <si>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</si>
  <si>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</si>
  <si>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</si>
  <si>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</si>
  <si>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</si>
  <si>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</si>
  <si>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</si>
  <si>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</si>
  <si>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</si>
  <si>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</si>
  <si>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</si>
  <si>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</si>
  <si>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</si>
  <si>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</si>
  <si>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</si>
  <si>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</si>
  <si>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</si>
  <si>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</si>
  <si>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</si>
  <si>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</si>
  <si>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</si>
  <si>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</si>
  <si>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</si>
  <si>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</si>
  <si>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</si>
  <si>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</si>
  <si>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</si>
  <si>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</si>
  <si>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</si>
  <si>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</si>
  <si>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</si>
  <si>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</si>
  <si>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</si>
  <si>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</si>
  <si>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</si>
  <si>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</si>
  <si>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</si>
  <si>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</si>
  <si>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</si>
  <si>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</si>
  <si>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</si>
  <si>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</si>
  <si>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</si>
  <si>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</si>
  <si>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</si>
  <si>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</si>
  <si>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</si>
  <si>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</si>
  <si>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</si>
  <si>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</si>
  <si>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</si>
  <si>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</si>
  <si>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</si>
  <si>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</si>
  <si>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</si>
  <si>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</si>
  <si>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</si>
  <si>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</si>
  <si>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</si>
  <si>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</si>
  <si>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</si>
  <si>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</si>
  <si>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</si>
  <si>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</si>
  <si>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</si>
  <si>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</si>
  <si>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</si>
  <si>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</si>
  <si>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</si>
  <si>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</si>
  <si>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</si>
  <si>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</si>
  <si>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</si>
  <si>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</si>
  <si>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</si>
  <si>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</si>
  <si>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</si>
  <si>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</si>
  <si>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</si>
  <si>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</si>
  <si>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</si>
  <si>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</si>
  <si>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</si>
  <si>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</si>
  <si>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</si>
  <si>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</si>
  <si>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</si>
  <si>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</si>
  <si>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</si>
  <si>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</si>
  <si>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</si>
  <si>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</si>
  <si>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</si>
  <si>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</si>
  <si>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</si>
  <si>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</si>
  <si>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</si>
  <si>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</si>
  <si>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</si>
  <si>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</si>
  <si>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</si>
  <si>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</si>
  <si>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</si>
  <si>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</si>
  <si>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</si>
  <si>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</si>
  <si>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</si>
  <si>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</si>
  <si>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</si>
  <si>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</si>
  <si>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</si>
  <si>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</si>
  <si>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</si>
  <si>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</si>
  <si>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</si>
  <si>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</si>
  <si>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</si>
  <si>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</si>
  <si>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</si>
  <si>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</si>
  <si>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</si>
  <si>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</si>
  <si>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</si>
  <si>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</si>
  <si>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</si>
  <si>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</si>
  <si>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</si>
  <si>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</si>
  <si>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</si>
  <si>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</si>
  <si>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</si>
  <si>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</si>
  <si>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</si>
  <si>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</si>
  <si>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</si>
  <si>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</si>
  <si>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</si>
  <si>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</si>
  <si>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</si>
  <si>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</si>
  <si>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</si>
  <si>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</si>
  <si>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</si>
  <si>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</si>
  <si>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</si>
  <si>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</si>
  <si>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</si>
  <si>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</si>
  <si>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</si>
  <si>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</si>
  <si>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</si>
  <si>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</si>
  <si>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</si>
  <si>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</si>
  <si>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</si>
  <si>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</si>
  <si>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</si>
  <si>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</si>
  <si>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</si>
  <si>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</si>
  <si>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</si>
  <si>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</si>
  <si>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</si>
  <si>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</si>
  <si>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</si>
  <si>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</si>
  <si>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</si>
  <si>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</si>
  <si>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</si>
  <si>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</si>
  <si>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</si>
  <si>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</si>
  <si>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</si>
  <si>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</si>
  <si>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</si>
  <si>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</si>
  <si>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</si>
  <si>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</si>
  <si>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</si>
  <si>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</si>
  <si>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</si>
  <si>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</si>
  <si>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</si>
  <si>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</si>
  <si>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</si>
  <si>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</si>
  <si>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</si>
  <si>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</si>
  <si>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</si>
  <si>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</si>
  <si>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</si>
  <si>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</si>
  <si>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</si>
  <si>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</si>
  <si>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</si>
  <si>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</si>
  <si>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</si>
  <si>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</si>
  <si>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</si>
  <si>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</si>
  <si>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</si>
  <si>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</si>
  <si>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</si>
  <si>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</si>
  <si>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</si>
  <si>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</si>
  <si>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</si>
  <si>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</si>
  <si>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</si>
  <si>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</si>
  <si>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</si>
  <si>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</si>
  <si>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</si>
  <si>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</si>
  <si>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</si>
  <si>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</si>
  <si>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</si>
  <si>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</si>
  <si>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</si>
  <si>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</si>
  <si>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</si>
  <si>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</si>
  <si>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</si>
  <si>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</si>
  <si>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</si>
  <si>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</si>
  <si>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</si>
  <si>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</si>
  <si>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</si>
  <si>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</si>
  <si>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</si>
  <si>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</si>
  <si>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</si>
  <si>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</si>
  <si>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</si>
  <si>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</si>
  <si>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</si>
  <si>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</si>
  <si>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</si>
  <si>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</si>
  <si>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</si>
  <si>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</si>
  <si>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</si>
  <si>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</si>
  <si>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</si>
  <si>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</si>
  <si>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</si>
  <si>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</si>
  <si>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</si>
  <si>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</si>
  <si>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</si>
  <si>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</si>
  <si>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</si>
  <si>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</si>
  <si>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</si>
  <si>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</si>
  <si>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</si>
  <si>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</si>
  <si>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</si>
  <si>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</si>
  <si>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</si>
  <si>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</si>
  <si>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</si>
  <si>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</si>
  <si>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</si>
  <si>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</si>
  <si>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</si>
  <si>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</si>
  <si>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</si>
  <si>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</si>
  <si>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</si>
  <si>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</si>
  <si>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</si>
  <si>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</si>
  <si>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</si>
  <si>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</si>
  <si>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</si>
  <si>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</si>
  <si>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</si>
  <si>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</si>
  <si>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</si>
  <si>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</si>
  <si>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</si>
  <si>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</si>
  <si>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</si>
  <si>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</si>
  <si>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</si>
  <si>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</si>
  <si>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</si>
  <si>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</si>
  <si>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</si>
  <si>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</si>
  <si>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</si>
  <si>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</si>
  <si>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</si>
  <si>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</si>
  <si>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</si>
  <si>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</si>
  <si>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</si>
  <si>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</si>
  <si>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</si>
  <si>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</si>
  <si>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</si>
  <si>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</si>
  <si>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</si>
  <si>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</si>
  <si>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</si>
  <si>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</si>
  <si>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</si>
  <si>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</si>
  <si>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</si>
  <si>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</si>
  <si>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</si>
  <si>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</si>
  <si>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</si>
  <si>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</si>
  <si>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</si>
  <si>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</si>
  <si>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</si>
  <si>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</si>
  <si>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</si>
  <si>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</si>
  <si>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</si>
  <si>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</si>
  <si>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</si>
  <si>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</si>
  <si>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</si>
  <si>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</si>
  <si>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</si>
  <si>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</si>
  <si>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</si>
  <si>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</si>
  <si>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</si>
  <si>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</si>
  <si>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</si>
  <si>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</si>
  <si>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</si>
  <si>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</si>
  <si>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</si>
  <si>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</si>
  <si>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</si>
  <si>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</si>
  <si>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</si>
  <si>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</si>
  <si>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</si>
  <si>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</si>
  <si>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</si>
  <si>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</si>
  <si>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</si>
  <si>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</si>
  <si>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</si>
  <si>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</si>
  <si>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</si>
  <si>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</si>
  <si>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</si>
  <si>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</si>
  <si>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</si>
  <si>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</si>
  <si>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</si>
  <si>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</si>
  <si>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</si>
  <si>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</si>
  <si>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</si>
  <si>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</si>
  <si>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</si>
  <si>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</si>
  <si>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</si>
  <si>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</si>
  <si>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</si>
  <si>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</si>
  <si>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</si>
  <si>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</si>
  <si>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</si>
  <si>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</si>
  <si>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</si>
  <si>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</si>
  <si>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</si>
  <si>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</si>
  <si>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</si>
  <si>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</si>
  <si>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</si>
  <si>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</si>
  <si>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</si>
  <si>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</si>
  <si>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</si>
  <si>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</si>
  <si>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</si>
  <si>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</si>
  <si>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</si>
  <si>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</si>
  <si>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</si>
  <si>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</si>
  <si>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</si>
  <si>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</si>
  <si>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</si>
  <si>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</si>
  <si>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</si>
  <si>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</si>
  <si>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</si>
  <si>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</si>
  <si>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</si>
  <si>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</si>
  <si>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</si>
  <si>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</si>
  <si>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</si>
  <si>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</si>
  <si>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</si>
  <si>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</si>
  <si>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</si>
  <si>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</si>
  <si>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</si>
  <si>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</si>
  <si>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</si>
  <si>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</si>
  <si>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</si>
  <si>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</si>
  <si>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</si>
  <si>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</si>
  <si>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</si>
  <si>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</si>
  <si>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</si>
  <si>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</si>
  <si>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</si>
  <si>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</si>
  <si>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</si>
  <si>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</si>
  <si>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</si>
  <si>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</si>
  <si>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</si>
  <si>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</si>
  <si>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</si>
  <si>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</si>
  <si>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</si>
  <si>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</si>
  <si>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</si>
  <si>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</si>
  <si>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</si>
  <si>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</si>
  <si>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</si>
  <si>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</si>
  <si>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</si>
  <si>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</si>
  <si>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</si>
  <si>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</si>
  <si>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</si>
  <si>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</si>
  <si>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</si>
  <si>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</si>
  <si>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</si>
  <si>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</si>
  <si>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</si>
  <si>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</si>
  <si>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</si>
  <si>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</si>
  <si>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</si>
  <si>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</si>
  <si>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</si>
  <si>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</si>
  <si>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</si>
  <si>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</si>
  <si>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</si>
  <si>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</si>
  <si>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</si>
  <si>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</si>
  <si>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</si>
  <si>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</si>
  <si>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</si>
  <si>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</si>
  <si>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</si>
  <si>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</si>
  <si>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</si>
  <si>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</si>
  <si>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</si>
  <si>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</si>
  <si>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</si>
  <si>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</si>
  <si>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</si>
  <si>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</si>
  <si>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</si>
  <si>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</si>
  <si>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</si>
  <si>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</si>
  <si>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</si>
  <si>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</si>
  <si>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</si>
  <si>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</si>
  <si>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</si>
  <si>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</si>
  <si>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</si>
  <si>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</si>
  <si>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</si>
  <si>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</si>
  <si>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</si>
  <si>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</si>
  <si>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</si>
  <si>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</si>
  <si>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</si>
  <si>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</si>
  <si>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</si>
  <si>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</si>
  <si>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</si>
  <si>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</si>
  <si>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</si>
  <si>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</si>
  <si>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</si>
  <si>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</si>
  <si>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</si>
  <si>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</si>
  <si>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</si>
  <si>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</si>
  <si>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</si>
  <si>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</si>
  <si>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</si>
  <si>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</si>
  <si>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</si>
  <si>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</si>
  <si>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</si>
  <si>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</si>
  <si>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</si>
  <si>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</si>
  <si>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</si>
  <si>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</si>
  <si>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</si>
  <si>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</si>
  <si>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</si>
  <si>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</si>
  <si>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</si>
  <si>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</si>
  <si>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</si>
  <si>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</si>
  <si>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</si>
  <si>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</si>
  <si>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</si>
  <si>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</si>
  <si>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</si>
  <si>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</si>
  <si>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</si>
  <si>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</si>
  <si>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</si>
  <si>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</si>
  <si>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</si>
  <si>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</si>
  <si>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</si>
  <si>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</si>
  <si>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</si>
  <si>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</si>
  <si>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</si>
  <si>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</si>
  <si>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</si>
  <si>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</si>
  <si>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</si>
  <si>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</si>
  <si>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</si>
  <si>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</si>
  <si>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</si>
  <si>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</si>
  <si>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</si>
  <si>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</si>
  <si>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</si>
  <si>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</si>
  <si>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</si>
  <si>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</si>
  <si>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</si>
  <si>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</si>
  <si>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</si>
  <si>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</si>
  <si>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</si>
  <si>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</si>
  <si>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</si>
  <si>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</si>
  <si>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</si>
  <si>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</si>
  <si>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</si>
  <si>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</si>
  <si>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</si>
  <si>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</si>
  <si>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</si>
  <si>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</si>
  <si>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</si>
  <si>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</si>
  <si>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</si>
  <si>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</si>
  <si>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</si>
  <si>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</si>
  <si>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</si>
  <si>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</si>
  <si>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</si>
  <si>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</si>
  <si>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</si>
  <si>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</si>
  <si>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</si>
  <si>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</si>
  <si>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</si>
  <si>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</si>
  <si>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</si>
  <si>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</si>
  <si>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</si>
  <si>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</si>
  <si>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</si>
  <si>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</si>
  <si>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</si>
  <si>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</si>
  <si>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</si>
  <si>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</si>
  <si>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</si>
  <si>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</si>
  <si>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</si>
  <si>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</si>
  <si>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</si>
  <si>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</si>
  <si>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</si>
  <si>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</si>
  <si>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</si>
  <si>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</si>
  <si>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</si>
  <si>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</si>
  <si>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</si>
  <si>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</si>
  <si>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</si>
  <si>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</si>
  <si>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</si>
  <si>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</si>
  <si>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</si>
  <si>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</si>
  <si>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</si>
  <si>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</si>
  <si>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</si>
  <si>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</si>
  <si>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</si>
  <si>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</si>
  <si>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</si>
  <si>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</si>
  <si>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</si>
  <si>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</si>
  <si>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</si>
  <si>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</si>
  <si>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</si>
  <si>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</si>
  <si>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</si>
  <si>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</si>
  <si>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</si>
  <si>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</si>
  <si>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</si>
  <si>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</si>
  <si>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</si>
  <si>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</si>
  <si>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</si>
  <si>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</si>
  <si>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</si>
  <si>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</si>
  <si>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</si>
  <si>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</si>
  <si>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</si>
  <si>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</si>
  <si>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</si>
  <si>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</si>
  <si>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</si>
  <si>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</si>
  <si>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</si>
  <si>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</si>
  <si>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</si>
  <si>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</si>
  <si>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</si>
  <si>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</si>
  <si>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</si>
  <si>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</si>
  <si>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</si>
  <si>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</si>
  <si>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</si>
  <si>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</si>
  <si>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</si>
  <si>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</si>
  <si>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</si>
  <si>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</si>
  <si>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</si>
  <si>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</si>
  <si>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</si>
  <si>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</si>
  <si>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</si>
  <si>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</si>
  <si>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</si>
  <si>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</si>
  <si>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</si>
  <si>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</si>
  <si>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</si>
  <si>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</si>
  <si>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</si>
  <si>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</si>
  <si>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</si>
  <si>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</si>
  <si>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</si>
  <si>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</si>
  <si>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</si>
  <si>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</si>
  <si>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</si>
  <si>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</si>
  <si>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</si>
  <si>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</si>
  <si>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</si>
  <si>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</si>
  <si>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</si>
  <si>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</si>
  <si>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</si>
  <si>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</si>
  <si>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</si>
  <si>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</si>
  <si>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</si>
  <si>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</si>
  <si>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</si>
  <si>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</si>
  <si>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</si>
  <si>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</si>
  <si>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</si>
  <si>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</si>
  <si>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</si>
  <si>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</si>
  <si>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</si>
  <si>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</si>
  <si>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</si>
  <si>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</si>
  <si>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</si>
  <si>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</si>
  <si>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</si>
  <si>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</si>
  <si>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</si>
  <si>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</si>
  <si>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</si>
  <si>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</si>
  <si>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</si>
  <si>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</si>
  <si>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</si>
  <si>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</si>
  <si>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</si>
  <si>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</si>
  <si>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</si>
  <si>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</si>
  <si>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</si>
  <si>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</si>
  <si>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</si>
  <si>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</si>
  <si>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</si>
  <si>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</si>
  <si>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</si>
  <si>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</si>
  <si>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</si>
  <si>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</si>
  <si>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</si>
  <si>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</si>
  <si>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</si>
  <si>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</si>
  <si>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</si>
  <si>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</si>
  <si>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</si>
  <si>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</si>
  <si>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</si>
  <si>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</si>
  <si>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</si>
  <si>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</si>
  <si>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</si>
  <si>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</si>
  <si>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</si>
  <si>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</si>
  <si>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</si>
  <si>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</si>
  <si>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</si>
  <si>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</si>
  <si>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</si>
  <si>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</si>
  <si>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</si>
  <si>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</si>
  <si>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</si>
  <si>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</si>
  <si>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</si>
  <si>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</si>
  <si>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</si>
  <si>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</si>
  <si>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</si>
  <si>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</si>
  <si>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</si>
  <si>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</si>
  <si>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</si>
  <si>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</si>
  <si>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</si>
  <si>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</si>
  <si>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</si>
  <si>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</si>
  <si>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</si>
  <si>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</si>
  <si>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</si>
  <si>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</si>
  <si>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</si>
  <si>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</si>
  <si>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</si>
  <si>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</si>
  <si>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</si>
  <si>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</si>
  <si>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</si>
  <si>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</si>
  <si>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</si>
  <si>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</si>
  <si>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</si>
  <si>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</si>
  <si>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</si>
  <si>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</si>
  <si>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</si>
  <si>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</si>
  <si>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</si>
  <si>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</si>
  <si>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</si>
  <si>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</si>
  <si>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</si>
  <si>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</si>
  <si>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</si>
  <si>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</si>
  <si>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</si>
  <si>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</si>
  <si>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</si>
  <si>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</si>
  <si>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</si>
  <si>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</si>
  <si>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</si>
  <si>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</si>
  <si>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</si>
  <si>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</si>
  <si>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</si>
  <si>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</si>
  <si>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</si>
  <si>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</si>
  <si>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</si>
  <si>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</si>
  <si>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</si>
  <si>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</si>
  <si>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</si>
  <si>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</si>
  <si>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</si>
  <si>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</si>
  <si>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</si>
  <si>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</si>
  <si>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</si>
  <si>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</si>
  <si>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</si>
  <si>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</si>
  <si>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</si>
  <si>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</si>
  <si>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</si>
  <si>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</si>
  <si>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</si>
  <si>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</si>
  <si>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</si>
  <si>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</si>
  <si>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</si>
  <si>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</si>
  <si>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</si>
  <si>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</si>
  <si>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</si>
  <si>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</si>
  <si>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</si>
  <si>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</si>
  <si>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</si>
  <si>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</si>
  <si>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</si>
  <si>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</si>
  <si>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</si>
  <si>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</si>
  <si>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</si>
  <si>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</si>
  <si>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</si>
  <si>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</si>
  <si>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</si>
  <si>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</si>
  <si>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</si>
  <si>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</si>
  <si>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</si>
  <si>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</si>
  <si>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</si>
  <si>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</si>
  <si>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</si>
  <si>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</si>
  <si>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</si>
  <si>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</si>
  <si>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</si>
  <si>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</si>
  <si>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</si>
  <si>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</si>
  <si>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</si>
  <si>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</si>
  <si>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</si>
  <si>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</si>
  <si>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</si>
  <si>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</si>
  <si>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</si>
  <si>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</si>
  <si>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</si>
  <si>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</si>
  <si>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</si>
  <si>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</si>
  <si>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</si>
  <si>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</si>
  <si>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</si>
  <si>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</si>
  <si>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</si>
  <si>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</si>
  <si>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</si>
  <si>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</si>
  <si>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</si>
  <si>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</si>
  <si>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</si>
  <si>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</si>
  <si>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</si>
  <si>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</si>
  <si>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</si>
  <si>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</si>
  <si>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</si>
  <si>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</si>
  <si>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</si>
  <si>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</si>
  <si>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</si>
  <si>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</si>
  <si>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</si>
  <si>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</si>
  <si>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</si>
  <si>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</si>
  <si>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</si>
  <si>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</si>
  <si>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</si>
  <si>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</si>
  <si>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</si>
  <si>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</si>
  <si>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</si>
  <si>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</si>
  <si>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</si>
  <si>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</si>
  <si>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</si>
  <si>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</si>
  <si>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</si>
  <si>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</si>
  <si>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</si>
  <si>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</si>
  <si>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</si>
  <si>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</si>
  <si>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</si>
  <si>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</si>
  <si>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</si>
  <si>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</si>
  <si>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</si>
  <si>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</si>
  <si>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</si>
  <si>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</si>
  <si>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</si>
  <si>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</si>
  <si>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</si>
  <si>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</si>
  <si>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</si>
  <si>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</si>
  <si>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</si>
  <si>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</si>
  <si>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</si>
  <si>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</si>
  <si>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</si>
  <si>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</si>
  <si>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</si>
  <si>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</si>
  <si>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</si>
  <si>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</si>
  <si>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</si>
  <si>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</si>
  <si>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</si>
  <si>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</si>
  <si>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</si>
  <si>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</si>
  <si>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</si>
  <si>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</si>
  <si>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</si>
  <si>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</si>
  <si>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</si>
  <si>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</si>
  <si>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</si>
  <si>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</si>
  <si>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</si>
  <si>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</si>
  <si>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</si>
  <si>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</si>
  <si>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</si>
  <si>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</si>
  <si>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</si>
  <si>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</si>
  <si>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</si>
  <si>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</si>
  <si>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</si>
  <si>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</si>
  <si>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</si>
  <si>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</si>
  <si>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</si>
  <si>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</si>
  <si>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</si>
  <si>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</si>
  <si>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</si>
  <si>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</si>
  <si>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</si>
  <si>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</si>
  <si>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</si>
  <si>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</si>
  <si>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</si>
  <si>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</si>
  <si>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</si>
  <si>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</si>
  <si>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</si>
  <si>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</si>
  <si>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</si>
  <si>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</si>
  <si>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</si>
  <si>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</si>
  <si>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</si>
  <si>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</si>
  <si>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</si>
  <si>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</si>
  <si>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</si>
  <si>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</si>
  <si>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</si>
  <si>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</si>
  <si>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</si>
  <si>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</si>
  <si>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</si>
  <si>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</si>
  <si>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</si>
  <si>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</si>
  <si>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</si>
  <si>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</si>
  <si>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</si>
  <si>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</si>
  <si>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</si>
  <si>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</si>
  <si>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</si>
  <si>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</si>
  <si>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</si>
  <si>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</si>
  <si>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</si>
  <si>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</si>
  <si>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</si>
  <si>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</si>
  <si>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</si>
  <si>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</si>
  <si>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</si>
  <si>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</si>
  <si>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</si>
  <si>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</si>
  <si>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</si>
  <si>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</si>
  <si>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</si>
  <si>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</si>
  <si>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</si>
  <si>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</si>
  <si>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</si>
  <si>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</si>
  <si>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</si>
  <si>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</si>
  <si>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</si>
  <si>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</si>
  <si>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</si>
  <si>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</si>
  <si>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</si>
  <si>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</si>
  <si>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</si>
  <si>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</si>
  <si>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</si>
  <si>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</si>
  <si>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</si>
  <si>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</si>
  <si>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</si>
  <si>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</si>
  <si>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</si>
  <si>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</si>
  <si>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</si>
  <si>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</si>
  <si>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</si>
  <si>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</si>
  <si>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</si>
  <si>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</si>
  <si>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</si>
  <si>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</si>
  <si>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</si>
  <si>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</si>
  <si>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</si>
  <si>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</si>
  <si>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</si>
  <si>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</si>
  <si>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</si>
  <si>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</si>
  <si>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</si>
  <si>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</si>
  <si>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</si>
  <si>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</si>
  <si>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</si>
  <si>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</si>
  <si>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</si>
  <si>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</si>
  <si>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</si>
  <si>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</si>
  <si>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</si>
  <si>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</si>
  <si>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</si>
  <si>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</si>
  <si>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</si>
  <si>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</si>
  <si>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</si>
  <si>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</si>
  <si>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</si>
  <si>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</si>
  <si>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</si>
  <si>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</si>
  <si>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</si>
  <si>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</si>
  <si>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</si>
  <si>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</si>
  <si>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</si>
  <si>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</si>
  <si>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</si>
  <si>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</si>
  <si>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</si>
  <si>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</si>
  <si>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</si>
  <si>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</si>
  <si>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</si>
  <si>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</si>
  <si>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</si>
  <si>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</si>
  <si>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</si>
  <si>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</si>
  <si>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</si>
  <si>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</si>
  <si>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</si>
  <si>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</si>
  <si>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</si>
  <si>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</si>
  <si>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</si>
  <si>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</si>
  <si>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</si>
  <si>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</si>
  <si>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</si>
  <si>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</si>
  <si>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</si>
  <si>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</si>
  <si>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</si>
  <si>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</si>
  <si>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</si>
  <si>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</si>
  <si>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</si>
  <si>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</si>
  <si>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</si>
  <si>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</si>
  <si>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</si>
  <si>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</si>
  <si>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</si>
  <si>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</si>
  <si>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</si>
  <si>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</si>
  <si>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</si>
  <si>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</si>
  <si>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</si>
  <si>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</si>
  <si>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</si>
  <si>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</si>
  <si>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</si>
  <si>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</si>
  <si>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</si>
  <si>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</si>
  <si>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</si>
  <si>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</si>
  <si>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</si>
  <si>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</si>
  <si>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</si>
  <si>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</si>
  <si>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</si>
  <si>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</si>
  <si>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</si>
  <si>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</si>
  <si>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</si>
  <si>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</si>
  <si>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</si>
  <si>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</si>
  <si>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</si>
  <si>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</si>
  <si>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</si>
  <si>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</si>
  <si>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</si>
  <si>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</si>
  <si>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</si>
  <si>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</si>
  <si>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</si>
  <si>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</si>
  <si>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</si>
  <si>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</si>
  <si>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</si>
  <si>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</si>
  <si>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</si>
  <si>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</si>
  <si>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</si>
  <si>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</si>
  <si>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</si>
  <si>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</si>
  <si>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</si>
  <si>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</si>
  <si>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</si>
  <si>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</si>
  <si>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</si>
  <si>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</si>
  <si>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</si>
  <si>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</si>
  <si>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</si>
  <si>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</si>
  <si>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</si>
  <si>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</si>
  <si>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</si>
  <si>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</si>
  <si>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</si>
  <si>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</si>
  <si>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</si>
  <si>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</si>
  <si>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</si>
  <si>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</si>
  <si>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</si>
  <si>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</si>
  <si>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</si>
  <si>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</si>
  <si>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</si>
  <si>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</si>
  <si>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</si>
  <si>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</si>
  <si>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</si>
  <si>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</si>
  <si>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</si>
  <si>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</si>
  <si>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</si>
  <si>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</si>
  <si>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</si>
  <si>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</si>
  <si>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</si>
  <si>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</si>
  <si>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</si>
  <si>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</si>
  <si>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</si>
  <si>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</si>
  <si>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</si>
  <si>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</si>
  <si>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</si>
  <si>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</si>
  <si>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</si>
  <si>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</si>
  <si>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</si>
  <si>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</si>
  <si>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</si>
  <si>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</si>
  <si>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</si>
  <si>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</si>
  <si>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</si>
  <si>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</si>
  <si>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</si>
  <si>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</si>
  <si>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</si>
  <si>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</si>
  <si>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</si>
  <si>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</si>
  <si>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</si>
  <si>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</si>
  <si>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</si>
  <si>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</si>
  <si>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</si>
  <si>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</si>
  <si>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</si>
  <si>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</si>
  <si>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</si>
  <si>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</si>
  <si>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</si>
  <si>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</si>
  <si>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</si>
  <si>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</si>
  <si>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</si>
  <si>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</si>
  <si>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</si>
  <si>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</si>
  <si>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</si>
  <si>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</si>
  <si>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</si>
  <si>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</si>
  <si>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</si>
  <si>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</si>
  <si>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</si>
  <si>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</si>
  <si>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</si>
  <si>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</si>
  <si>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</si>
  <si>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</si>
  <si>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</si>
  <si>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</si>
  <si>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</si>
  <si>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</si>
  <si>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</si>
  <si>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</si>
  <si>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</si>
  <si>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</si>
  <si>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</si>
  <si>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</si>
  <si>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</si>
  <si>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</si>
  <si>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</si>
  <si>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</si>
  <si>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</si>
  <si>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</si>
  <si>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</si>
  <si>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</si>
  <si>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</si>
  <si>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</si>
  <si>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</si>
  <si>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</si>
  <si>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</si>
  <si>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</si>
  <si>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</si>
  <si>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</si>
  <si>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</si>
  <si>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</si>
  <si>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</si>
  <si>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</si>
  <si>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</si>
  <si>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</si>
  <si>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</si>
  <si>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</si>
  <si>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</si>
  <si>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</si>
  <si>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</si>
  <si>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</si>
  <si>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</si>
  <si>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</si>
  <si>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</si>
  <si>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</si>
  <si>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</si>
  <si>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</si>
  <si>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</si>
  <si>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</si>
  <si>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</si>
  <si>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</si>
  <si>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</si>
  <si>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</si>
  <si>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</si>
  <si>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</si>
  <si>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</si>
  <si>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</si>
  <si>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</si>
  <si>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</si>
  <si>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</si>
  <si>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</si>
  <si>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</si>
  <si>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</si>
  <si>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</si>
  <si>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</si>
  <si>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</si>
  <si>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</si>
  <si>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</si>
  <si>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</si>
  <si>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</si>
  <si>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</si>
  <si>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</si>
  <si>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</si>
  <si>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</si>
  <si>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</si>
  <si>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</si>
  <si>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</si>
  <si>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</si>
  <si>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</si>
  <si>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</si>
  <si>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</si>
  <si>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</si>
  <si>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</si>
  <si>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</si>
  <si>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</si>
  <si>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</si>
  <si>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</si>
  <si>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</si>
  <si>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</si>
  <si>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</si>
  <si>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</si>
  <si>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</si>
  <si>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</si>
  <si>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</si>
  <si>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</si>
  <si>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</si>
  <si>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</si>
  <si>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</si>
  <si>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</si>
  <si>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</si>
  <si>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</si>
  <si>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</si>
  <si>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</si>
  <si>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</si>
  <si>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</si>
  <si>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</si>
  <si>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</si>
  <si>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</si>
  <si>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</si>
  <si>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</si>
  <si>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</si>
  <si>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</si>
  <si>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</si>
  <si>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</si>
  <si>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</si>
  <si>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</si>
  <si>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</si>
  <si>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</si>
  <si>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</si>
  <si>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</si>
  <si>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</si>
  <si>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</si>
  <si>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</si>
  <si>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</si>
  <si>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</si>
  <si>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</si>
  <si>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</si>
  <si>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</si>
  <si>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</si>
  <si>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</si>
  <si>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</si>
  <si>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</si>
  <si>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</si>
  <si>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</si>
  <si>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</si>
  <si>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</si>
  <si>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</si>
  <si>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</si>
  <si>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</si>
  <si>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</si>
  <si>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</si>
  <si>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</si>
  <si>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</si>
  <si>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</si>
  <si>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</si>
  <si>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</si>
  <si>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</si>
  <si>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</si>
  <si>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</si>
  <si>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</si>
  <si>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</si>
  <si>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</si>
  <si>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</si>
  <si>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</si>
  <si>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</si>
  <si>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</si>
  <si>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</si>
  <si>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</si>
  <si>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</si>
  <si>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</si>
  <si>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</si>
  <si>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</si>
  <si>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</si>
  <si>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</si>
  <si>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</si>
  <si>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</si>
  <si>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</si>
  <si>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</si>
  <si>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</si>
  <si>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</si>
  <si>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</si>
  <si>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</si>
  <si>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</si>
  <si>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</si>
  <si>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</si>
  <si>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</si>
  <si>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</si>
  <si>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</si>
  <si>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</si>
  <si>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</si>
  <si>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</si>
  <si>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</si>
  <si>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</si>
  <si>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</si>
  <si>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</si>
  <si>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</si>
  <si>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</si>
  <si>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</si>
  <si>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</si>
  <si>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</si>
  <si>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</si>
  <si>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</si>
  <si>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</si>
  <si>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</si>
  <si>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</si>
  <si>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</si>
  <si>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</si>
  <si>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</si>
  <si>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</si>
  <si>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</si>
  <si>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</si>
  <si>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</si>
  <si>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</si>
  <si>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</si>
  <si>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</si>
  <si>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</si>
  <si>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</si>
  <si>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</si>
  <si>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</si>
  <si>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</si>
  <si>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</si>
  <si>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</si>
  <si>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</si>
  <si>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</si>
  <si>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</si>
  <si>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</si>
  <si>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</si>
  <si>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</si>
  <si>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</si>
  <si>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</si>
  <si>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</si>
  <si>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</si>
  <si>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</si>
  <si>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</si>
  <si>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</si>
  <si>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</si>
  <si>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</si>
  <si>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</si>
  <si>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</si>
  <si>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</si>
  <si>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</si>
  <si>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</si>
  <si>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</si>
  <si>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</si>
  <si>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</si>
  <si>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</si>
  <si>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</si>
  <si>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</si>
  <si>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</si>
  <si>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</si>
  <si>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</si>
  <si>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</si>
  <si>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</si>
  <si>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</si>
  <si>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</si>
  <si>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</si>
  <si>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</si>
  <si>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</si>
  <si>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</si>
  <si>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</si>
  <si>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</si>
  <si>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</si>
  <si>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</si>
  <si>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</si>
  <si>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</si>
  <si>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</si>
  <si>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</si>
  <si>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</si>
  <si>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</si>
  <si>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</si>
  <si>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</si>
  <si>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</si>
  <si>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</si>
  <si>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</si>
  <si>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</si>
  <si>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</si>
  <si>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</si>
  <si>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</si>
  <si>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</si>
  <si>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</si>
  <si>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</si>
  <si>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</si>
  <si>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</si>
  <si>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</si>
  <si>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</si>
  <si>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</si>
  <si>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</si>
  <si>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</si>
  <si>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</si>
  <si>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</si>
  <si>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</si>
  <si>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</si>
  <si>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</si>
  <si>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</si>
  <si>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</si>
  <si>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</si>
  <si>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</si>
  <si>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</si>
  <si>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</si>
  <si>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</si>
  <si>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</si>
  <si>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</si>
  <si>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</si>
  <si>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</si>
  <si>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</si>
  <si>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</si>
  <si>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</si>
  <si>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</si>
  <si>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</si>
  <si>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</si>
  <si>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</si>
  <si>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</si>
  <si>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</si>
  <si>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</si>
  <si>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</si>
  <si>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</si>
  <si>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</si>
  <si>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</si>
  <si>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</si>
  <si>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</si>
  <si>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</si>
  <si>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</si>
  <si>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</si>
  <si>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</si>
  <si>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</si>
  <si>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</si>
  <si>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</si>
  <si>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</si>
  <si>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</si>
  <si>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</si>
  <si>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</si>
  <si>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</si>
  <si>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</si>
  <si>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</si>
  <si>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</si>
  <si>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</si>
  <si>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</si>
  <si>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</si>
  <si>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</si>
  <si>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</si>
  <si>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</si>
  <si>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</si>
  <si>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</si>
  <si>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</si>
  <si>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</si>
  <si>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</si>
  <si>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</si>
  <si>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</si>
  <si>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</si>
  <si>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</si>
  <si>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</si>
  <si>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</si>
  <si>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</si>
  <si>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</si>
  <si>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</si>
  <si>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</si>
  <si>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</si>
  <si>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</si>
  <si>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</si>
  <si>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</si>
  <si>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</si>
  <si>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</si>
  <si>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</si>
  <si>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</si>
  <si>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</si>
  <si>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</si>
  <si>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</si>
  <si>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</si>
  <si>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</si>
  <si>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</si>
  <si>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</si>
  <si>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</si>
  <si>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</si>
  <si>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</si>
  <si>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</si>
  <si>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</si>
  <si>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</si>
  <si>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</si>
  <si>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</si>
  <si>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</si>
  <si>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</si>
  <si>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</si>
  <si>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</si>
  <si>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</si>
  <si>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</si>
  <si>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</si>
  <si>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</si>
  <si>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</si>
  <si>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</si>
  <si>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</si>
  <si>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</si>
  <si>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</si>
  <si>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</si>
  <si>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</si>
  <si>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</si>
  <si>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</si>
  <si>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</si>
  <si>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</si>
  <si>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</si>
  <si>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</si>
  <si>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</si>
  <si>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</si>
  <si>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</si>
  <si>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</si>
  <si>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</si>
  <si>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</si>
  <si>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</si>
  <si>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</si>
  <si>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</si>
  <si>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</si>
  <si>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</si>
  <si>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</si>
  <si>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</si>
  <si>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</si>
  <si>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</si>
  <si>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</si>
  <si>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</si>
  <si>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</si>
  <si>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</si>
  <si>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</si>
  <si>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</si>
  <si>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</si>
  <si>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</si>
  <si>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</si>
  <si>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</si>
  <si>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</si>
  <si>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</si>
  <si>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</si>
  <si>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</si>
  <si>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</si>
  <si>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</si>
  <si>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</si>
  <si>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</si>
  <si>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</si>
  <si>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</si>
  <si>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</si>
  <si>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</si>
  <si>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</si>
  <si>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</si>
  <si>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</si>
  <si>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</si>
  <si>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</si>
  <si>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</si>
  <si>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</si>
  <si>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</si>
  <si>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</si>
  <si>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</si>
  <si>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</si>
  <si>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</si>
  <si>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</si>
  <si>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</si>
  <si>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</si>
  <si>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</si>
  <si>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</si>
  <si>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</si>
  <si>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</si>
  <si>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</si>
  <si>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</si>
  <si>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</si>
  <si>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</si>
  <si>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</si>
  <si>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</si>
  <si>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</si>
  <si>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</si>
  <si>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</si>
  <si>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</si>
  <si>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</si>
  <si>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</si>
  <si>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</si>
  <si>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</si>
  <si>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</si>
  <si>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</si>
  <si>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</si>
  <si>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</si>
  <si>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</si>
  <si>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</si>
  <si>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</si>
  <si>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</si>
  <si>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</si>
  <si>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</si>
  <si>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</si>
  <si>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</si>
  <si>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</si>
  <si>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</si>
  <si>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</si>
  <si>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</si>
  <si>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</si>
  <si>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</si>
  <si>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</si>
  <si>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</si>
  <si>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</si>
  <si>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</si>
  <si>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</si>
  <si>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</si>
  <si>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</si>
  <si>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</si>
  <si>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</si>
  <si>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</si>
  <si>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</si>
  <si>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</si>
  <si>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</si>
  <si>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</si>
  <si>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</si>
  <si>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</si>
  <si>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</si>
  <si>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</si>
  <si>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</si>
  <si>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</si>
  <si>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</si>
  <si>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</si>
  <si>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</si>
  <si>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</si>
  <si>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</si>
  <si>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</si>
  <si>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</si>
  <si>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</si>
  <si>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</si>
  <si>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</si>
  <si>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</si>
  <si>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</si>
  <si>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</si>
  <si>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</si>
  <si>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</si>
  <si>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</si>
  <si>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</si>
  <si>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</si>
  <si>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</si>
  <si>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</si>
  <si>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</si>
  <si>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</si>
  <si>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</si>
  <si>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</si>
  <si>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</si>
  <si>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</si>
  <si>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</si>
  <si>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</si>
  <si>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</si>
  <si>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</si>
  <si>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</si>
  <si>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</si>
  <si>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</si>
  <si>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</si>
  <si>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</si>
  <si>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</si>
  <si>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</si>
  <si>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</si>
  <si>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</si>
  <si>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</si>
  <si>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</si>
  <si>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</si>
  <si>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</si>
  <si>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</si>
  <si>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</si>
  <si>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</si>
  <si>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</si>
  <si>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</si>
  <si>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</si>
  <si>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</si>
  <si>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</si>
  <si>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</si>
  <si>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</si>
  <si>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</si>
  <si>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</si>
  <si>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</si>
  <si>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</si>
  <si>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</si>
  <si>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</si>
  <si>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</si>
  <si>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</si>
  <si>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</si>
  <si>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</si>
  <si>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</si>
  <si>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</si>
  <si>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</si>
  <si>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</si>
  <si>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</si>
  <si>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</si>
  <si>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</si>
  <si>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</si>
  <si>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</si>
  <si>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</si>
  <si>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</si>
  <si>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</si>
  <si>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</si>
  <si>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</si>
  <si>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</si>
  <si>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</si>
  <si>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</si>
  <si>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</si>
  <si>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</si>
  <si>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</si>
  <si>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</si>
  <si>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</si>
  <si>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</si>
  <si>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</si>
  <si>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</si>
  <si>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</si>
  <si>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</si>
  <si>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</si>
  <si>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</si>
  <si>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</si>
  <si>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</si>
  <si>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</si>
  <si>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</si>
  <si>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</si>
  <si>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</si>
  <si>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</si>
  <si>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</si>
  <si>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</si>
  <si>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</si>
  <si>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</si>
  <si>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</si>
  <si>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</si>
  <si>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</si>
  <si>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</si>
  <si>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</si>
  <si>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</si>
  <si>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</si>
  <si>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</si>
  <si>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</si>
  <si>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</si>
  <si>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</si>
  <si>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</si>
  <si>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</si>
  <si>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</si>
  <si>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</si>
  <si>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</si>
  <si>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</si>
  <si>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</si>
  <si>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</si>
  <si>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</si>
  <si>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</si>
  <si>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</si>
  <si>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</si>
  <si>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</si>
  <si>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</si>
  <si>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</si>
  <si>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</si>
  <si>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</si>
  <si>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</si>
  <si>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</si>
  <si>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</si>
  <si>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</si>
  <si>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</si>
  <si>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</si>
  <si>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</si>
  <si>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</si>
  <si>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</si>
  <si>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</si>
  <si>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</si>
  <si>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</si>
  <si>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</si>
  <si>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</si>
  <si>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</si>
  <si>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</si>
  <si>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</si>
  <si>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</si>
  <si>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</si>
  <si>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</si>
  <si>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</si>
  <si>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</si>
  <si>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</si>
  <si>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</si>
  <si>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</si>
  <si>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</si>
  <si>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</si>
  <si>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</si>
  <si>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</si>
  <si>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</si>
  <si>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</si>
  <si>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</si>
  <si>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</si>
  <si>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</si>
  <si>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</si>
  <si>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</si>
  <si>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</si>
  <si>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</si>
  <si>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</si>
  <si>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</si>
  <si>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</si>
  <si>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</si>
  <si>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</si>
  <si>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</si>
  <si>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</si>
  <si>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</si>
  <si>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</si>
  <si>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</si>
  <si>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</si>
  <si>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</si>
  <si>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</si>
  <si>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</si>
  <si>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</si>
  <si>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</si>
  <si>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</si>
  <si>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</si>
  <si>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</si>
  <si>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</si>
  <si>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</si>
  <si>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</si>
  <si>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</si>
  <si>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</si>
  <si>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</si>
  <si>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</si>
  <si>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</si>
  <si>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</si>
  <si>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</si>
  <si>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</si>
  <si>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</si>
  <si>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</si>
  <si>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</si>
  <si>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</si>
  <si>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</si>
  <si>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</si>
  <si>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</si>
  <si>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</si>
  <si>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</si>
  <si>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</si>
  <si>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</si>
  <si>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</si>
  <si>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</si>
  <si>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</si>
  <si>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</si>
  <si>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</si>
  <si>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</si>
  <si>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</si>
  <si>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</si>
  <si>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</si>
  <si>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</si>
  <si>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</si>
  <si>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</si>
  <si>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</si>
  <si>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</si>
  <si>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</si>
  <si>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</si>
  <si>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</si>
  <si>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</si>
  <si>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</si>
  <si>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</si>
  <si>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</si>
  <si>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</si>
  <si>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</si>
  <si>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</si>
  <si>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</si>
  <si>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</si>
  <si>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</si>
  <si>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</si>
  <si>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</si>
  <si>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</si>
  <si>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</si>
  <si>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</si>
  <si>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</si>
  <si>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</si>
  <si>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</si>
  <si>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</si>
  <si>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</si>
  <si>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</si>
  <si>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</si>
  <si>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</si>
  <si>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</si>
  <si>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</si>
  <si>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</si>
  <si>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</si>
  <si>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</si>
  <si>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</si>
  <si>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</si>
  <si>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</si>
  <si>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</si>
  <si>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</si>
  <si>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</si>
  <si>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</si>
  <si>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</si>
  <si>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</si>
  <si>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</si>
  <si>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</si>
  <si>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</si>
  <si>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</si>
  <si>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</si>
  <si>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</si>
  <si>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</si>
  <si>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</si>
  <si>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</si>
  <si>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</si>
  <si>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</si>
  <si>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</si>
  <si>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</si>
  <si>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</si>
  <si>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</si>
  <si>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</si>
  <si>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</si>
  <si>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</si>
  <si>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</si>
  <si>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</si>
  <si>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</si>
  <si>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</si>
  <si>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</si>
  <si>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</si>
  <si>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</si>
  <si>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</si>
  <si>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</si>
  <si>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</si>
  <si>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</si>
  <si>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</si>
  <si>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</si>
  <si>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</si>
  <si>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</si>
  <si>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</si>
  <si>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</si>
  <si>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</si>
  <si>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</si>
  <si>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</si>
  <si>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</si>
  <si>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</si>
  <si>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</si>
  <si>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</si>
  <si>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</si>
  <si>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</si>
  <si>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</si>
  <si>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</si>
  <si>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</si>
  <si>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</si>
  <si>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</si>
  <si>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</si>
  <si>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</si>
  <si>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</si>
  <si>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</si>
  <si>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</si>
  <si>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</si>
  <si>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</si>
  <si>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</si>
  <si>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</si>
  <si>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</si>
  <si>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</si>
  <si>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</si>
  <si>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</si>
  <si>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</si>
  <si>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</si>
  <si>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</si>
  <si>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</si>
  <si>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</si>
  <si>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</si>
  <si>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</si>
  <si>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</si>
  <si>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</si>
  <si>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</si>
  <si>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</si>
  <si>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</si>
  <si>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</si>
  <si>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</si>
  <si>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</si>
  <si>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</si>
  <si>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</si>
  <si>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</si>
  <si>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</si>
  <si>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</si>
  <si>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</si>
  <si>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</si>
  <si>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</si>
  <si>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</si>
  <si>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</si>
  <si>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</si>
  <si>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</si>
  <si>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</si>
  <si>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</si>
  <si>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</si>
  <si>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</si>
  <si>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</si>
  <si>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</si>
  <si>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</si>
  <si>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</si>
  <si>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</si>
  <si>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</si>
  <si>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</si>
  <si>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</si>
  <si>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</si>
  <si>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</si>
  <si>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</si>
  <si>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</si>
  <si>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</si>
  <si>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</si>
  <si>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</si>
  <si>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</si>
  <si>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</si>
  <si>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</si>
  <si>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</si>
  <si>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</si>
  <si>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</si>
  <si>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</si>
  <si>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</si>
  <si>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</si>
  <si>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</si>
  <si>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</si>
  <si>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</si>
  <si>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</si>
  <si>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</si>
  <si>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</si>
  <si>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</si>
  <si>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</si>
  <si>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</si>
  <si>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</si>
  <si>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</si>
  <si>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</si>
  <si>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</si>
  <si>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</si>
  <si>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</si>
  <si>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</si>
  <si>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</si>
  <si>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</si>
  <si>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</si>
  <si>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</si>
  <si>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</si>
  <si>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</si>
  <si>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</si>
  <si>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</si>
  <si>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</si>
  <si>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</si>
  <si>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</si>
  <si>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</si>
  <si>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</si>
  <si>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</si>
  <si>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</si>
  <si>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</si>
  <si>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</si>
  <si>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</si>
  <si>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</si>
  <si>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</si>
  <si>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</si>
  <si>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</si>
  <si>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</si>
  <si>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</si>
  <si>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</si>
  <si>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</si>
  <si>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</si>
  <si>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</si>
  <si>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</si>
  <si>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</si>
  <si>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</si>
  <si>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</si>
  <si>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</si>
  <si>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</si>
  <si>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</si>
  <si>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</si>
  <si>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</si>
  <si>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</si>
  <si>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</si>
  <si>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</si>
  <si>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</si>
  <si>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</si>
  <si>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</si>
  <si>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</si>
  <si>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</si>
  <si>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</si>
  <si>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</si>
  <si>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</si>
  <si>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</si>
  <si>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</si>
  <si>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</si>
  <si>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</si>
  <si>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</si>
  <si>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</si>
  <si>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</si>
  <si>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</si>
  <si>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</si>
  <si>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</si>
  <si>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</si>
  <si>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</si>
  <si>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</si>
  <si>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</si>
  <si>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</si>
  <si>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</si>
  <si>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</si>
  <si>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</si>
  <si>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</si>
  <si>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</si>
  <si>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</si>
  <si>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</si>
  <si>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</si>
  <si>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</si>
  <si>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</si>
  <si>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</si>
  <si>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</si>
  <si>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</si>
  <si>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</si>
  <si>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</si>
  <si>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</si>
  <si>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</si>
  <si>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</si>
  <si>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</si>
  <si>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</si>
  <si>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</si>
  <si>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</si>
  <si>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</si>
  <si>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</si>
  <si>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</si>
  <si>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</si>
  <si>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</si>
  <si>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</si>
  <si>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</si>
  <si>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</si>
  <si>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</si>
  <si>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</si>
  <si>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</si>
  <si>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</si>
  <si>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</si>
  <si>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</si>
  <si>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</si>
  <si>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</si>
  <si>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</si>
  <si>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</si>
  <si>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</si>
  <si>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</si>
  <si>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</si>
  <si>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</si>
  <si>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</si>
  <si>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</si>
  <si>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</si>
  <si>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</si>
  <si>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</si>
  <si>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</si>
  <si>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</si>
  <si>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</si>
  <si>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</si>
  <si>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</si>
  <si>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</si>
  <si>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</si>
  <si>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</si>
  <si>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</si>
  <si>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</si>
  <si>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</si>
  <si>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</si>
  <si>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</si>
  <si>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</si>
  <si>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</si>
  <si>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</si>
  <si>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</si>
  <si>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</si>
  <si>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</si>
  <si>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</si>
  <si>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</si>
  <si>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</si>
  <si>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</si>
  <si>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</si>
  <si>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</si>
  <si>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</si>
  <si>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</si>
  <si>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</si>
  <si>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</si>
  <si>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</si>
  <si>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</si>
  <si>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</si>
  <si>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</si>
  <si>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</si>
  <si>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</si>
  <si>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</si>
  <si>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</si>
  <si>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</si>
  <si>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</si>
  <si>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</si>
  <si>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</si>
  <si>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</si>
  <si>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</si>
  <si>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</si>
  <si>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</si>
  <si>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</si>
  <si>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</si>
  <si>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</si>
  <si>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</si>
  <si>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</si>
  <si>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</si>
  <si>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</si>
  <si>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</si>
  <si>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</si>
  <si>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</si>
  <si>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</si>
  <si>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</si>
  <si>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</si>
  <si>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</si>
  <si>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</si>
  <si>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</si>
  <si>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</si>
  <si>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</si>
  <si>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</si>
  <si>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</si>
  <si>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</si>
  <si>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</si>
  <si>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</si>
  <si>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</si>
  <si>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</si>
  <si>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</si>
  <si>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</si>
  <si>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</si>
  <si>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</si>
  <si>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</si>
  <si>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</si>
  <si>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</si>
  <si>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</si>
  <si>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</si>
  <si>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</si>
  <si>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</si>
  <si>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</si>
  <si>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</si>
  <si>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</si>
  <si>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</si>
  <si>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</si>
  <si>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</si>
  <si>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</si>
  <si>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</si>
  <si>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</si>
  <si>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</si>
  <si>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</si>
  <si>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</si>
  <si>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</si>
  <si>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</si>
  <si>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</si>
  <si>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</si>
  <si>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</si>
  <si>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</si>
  <si>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</si>
  <si>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</si>
  <si>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</si>
  <si>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</si>
  <si>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</si>
  <si>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</si>
  <si>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</si>
  <si>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</si>
  <si>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</si>
  <si>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</si>
  <si>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</si>
  <si>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</si>
  <si>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</si>
  <si>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</si>
  <si>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</si>
  <si>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</si>
  <si>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</si>
  <si>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</si>
  <si>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</si>
  <si>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</si>
  <si>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</si>
  <si>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</si>
  <si>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</si>
  <si>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</si>
  <si>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</si>
  <si>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</si>
  <si>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</si>
  <si>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</si>
  <si>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</si>
  <si>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</si>
  <si>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</si>
  <si>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</si>
  <si>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</si>
  <si>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</si>
  <si>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</si>
  <si>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</si>
  <si>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</si>
  <si>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</si>
  <si>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</si>
  <si>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</si>
  <si>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</si>
  <si>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</si>
  <si>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</si>
  <si>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</si>
  <si>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</si>
  <si>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</si>
  <si>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</si>
  <si>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</si>
  <si>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</si>
  <si>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</si>
  <si>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</si>
  <si>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</si>
  <si>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</si>
  <si>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</si>
  <si>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</si>
  <si>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</si>
  <si>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</si>
  <si>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</si>
  <si>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</si>
  <si>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</si>
  <si>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</si>
  <si>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</si>
  <si>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</si>
  <si>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</si>
  <si>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</si>
  <si>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</si>
  <si>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</si>
  <si>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</si>
  <si>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</si>
  <si>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</si>
  <si>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</si>
  <si>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</si>
  <si>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</si>
  <si>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</si>
  <si>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</si>
  <si>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</si>
  <si>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</si>
  <si>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</si>
  <si>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</si>
  <si>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</si>
  <si>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</si>
  <si>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</si>
  <si>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</si>
  <si>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</si>
  <si>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</si>
  <si>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</si>
  <si>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</si>
  <si>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</si>
  <si>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</si>
  <si>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</si>
  <si>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</si>
  <si>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</si>
  <si>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</si>
  <si>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</si>
  <si>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</si>
  <si>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</si>
  <si>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</si>
  <si>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</si>
  <si>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</si>
  <si>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</si>
  <si>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</si>
  <si>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</si>
  <si>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</si>
  <si>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</si>
  <si>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</si>
  <si>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</si>
  <si>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</si>
  <si>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</si>
  <si>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</si>
  <si>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</si>
  <si>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</si>
  <si>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</si>
  <si>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</si>
  <si>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</si>
  <si>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</si>
  <si>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</si>
  <si>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</si>
  <si>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</si>
  <si>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</si>
  <si>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</si>
  <si>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</si>
  <si>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</si>
  <si>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</si>
  <si>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</si>
  <si>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</si>
  <si>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</si>
  <si>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</si>
  <si>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</si>
  <si>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</si>
  <si>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</si>
  <si>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</si>
  <si>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</si>
  <si>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</si>
  <si>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</si>
  <si>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</si>
  <si>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</si>
  <si>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</si>
  <si>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</si>
  <si>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</si>
  <si>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</si>
  <si>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</si>
  <si>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</si>
  <si>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</si>
  <si>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</si>
  <si>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</si>
  <si>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</si>
  <si>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</si>
  <si>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</si>
  <si>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</si>
  <si>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</si>
  <si>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</si>
  <si>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</si>
  <si>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</si>
  <si>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</si>
  <si>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</si>
  <si>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</si>
  <si>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</si>
  <si>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</si>
  <si>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</si>
  <si>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</si>
  <si>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</si>
  <si>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</si>
  <si>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</si>
  <si>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</si>
  <si>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</si>
  <si>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</si>
  <si>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</si>
  <si>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</si>
  <si>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</si>
  <si>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</si>
  <si>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</si>
  <si>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</si>
  <si>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</si>
  <si>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</si>
  <si>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</si>
  <si>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</si>
  <si>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</si>
  <si>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</si>
  <si>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</si>
  <si>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</si>
  <si>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</si>
  <si>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</si>
  <si>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</si>
  <si>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</si>
  <si>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</si>
  <si>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</si>
  <si>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</si>
  <si>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</si>
  <si>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</si>
  <si>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</si>
  <si>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</si>
  <si>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</si>
  <si>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</si>
  <si>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</si>
  <si>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</si>
  <si>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</si>
  <si>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</si>
  <si>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</si>
  <si>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</si>
  <si>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</si>
  <si>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</si>
  <si>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</si>
  <si>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</si>
  <si>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</si>
  <si>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</si>
  <si>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</si>
  <si>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</si>
  <si>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</si>
  <si>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</si>
  <si>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</si>
  <si>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</si>
  <si>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</si>
  <si>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</si>
  <si>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</si>
  <si>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</si>
  <si>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</si>
  <si>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</si>
  <si>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</si>
  <si>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</si>
  <si>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</si>
  <si>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</si>
  <si>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</si>
  <si>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</si>
  <si>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</si>
  <si>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</si>
  <si>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</si>
  <si>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</si>
  <si>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</si>
  <si>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</si>
  <si>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</si>
  <si>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</si>
  <si>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</si>
  <si>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</si>
  <si>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</si>
  <si>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</si>
  <si>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</si>
  <si>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</si>
  <si>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</si>
  <si>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</si>
  <si>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</si>
  <si>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</si>
  <si>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</si>
  <si>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</si>
  <si>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</si>
  <si>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</si>
  <si>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</si>
  <si>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</si>
  <si>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</si>
  <si>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</si>
  <si>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</si>
  <si>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</si>
  <si>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</si>
  <si>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</si>
  <si>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</si>
  <si>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</si>
  <si>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</si>
  <si>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</si>
  <si>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</si>
  <si>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</si>
  <si>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</si>
  <si>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</si>
  <si>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</si>
  <si>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</si>
  <si>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</si>
  <si>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</si>
  <si>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</si>
  <si>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</si>
  <si>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</si>
  <si>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</si>
  <si>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</si>
  <si>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</si>
  <si>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</si>
  <si>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</si>
  <si>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</si>
  <si>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</si>
  <si>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</si>
  <si>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</si>
  <si>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</si>
  <si>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</si>
  <si>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</si>
  <si>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</si>
  <si>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</si>
  <si>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</si>
  <si>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</si>
  <si>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</si>
  <si>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</si>
  <si>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</si>
  <si>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</si>
  <si>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</si>
  <si>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</si>
  <si>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</si>
  <si>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</si>
  <si>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</si>
  <si>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</si>
  <si>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</si>
  <si>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</si>
  <si>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</si>
  <si>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</si>
  <si>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</si>
  <si>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</si>
  <si>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</si>
  <si>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</si>
  <si>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</si>
  <si>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</si>
  <si>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</si>
  <si>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</si>
  <si>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</si>
  <si>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</si>
  <si>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</si>
  <si>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</si>
  <si>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</si>
  <si>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</si>
  <si>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</si>
  <si>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</si>
  <si>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</si>
  <si>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</si>
  <si>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</si>
  <si>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</si>
  <si>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</si>
  <si>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</si>
  <si>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</si>
  <si>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</si>
  <si>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</si>
  <si>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</si>
  <si>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</si>
  <si>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</si>
  <si>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</si>
  <si>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</si>
  <si>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</si>
  <si>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</si>
  <si>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</si>
  <si>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</si>
  <si>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</si>
  <si>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</si>
  <si>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</si>
  <si>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</si>
  <si>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</si>
  <si>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</si>
  <si>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</si>
  <si>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</si>
  <si>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</si>
  <si>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</si>
  <si>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</si>
  <si>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</si>
  <si>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</si>
  <si>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</si>
  <si>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</si>
  <si>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</si>
  <si>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</si>
  <si>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</si>
  <si>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</si>
  <si>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</si>
  <si>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</si>
  <si>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</si>
  <si>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</si>
  <si>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</si>
  <si>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</si>
  <si>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</si>
  <si>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</si>
  <si>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</si>
  <si>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</si>
  <si>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</si>
  <si>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</si>
  <si>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</si>
  <si>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</si>
  <si>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</si>
  <si>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</si>
  <si>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</si>
  <si>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</si>
  <si>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</si>
  <si>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</si>
  <si>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</si>
  <si>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</si>
  <si>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</si>
  <si>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</si>
  <si>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</si>
  <si>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</si>
  <si>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</si>
  <si>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</si>
  <si>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</si>
  <si>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</si>
  <si>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</si>
  <si>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</si>
  <si>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</si>
  <si>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</si>
  <si>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</si>
  <si>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</si>
  <si>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</si>
  <si>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</si>
  <si>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</si>
  <si>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</si>
  <si>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</si>
  <si>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</si>
  <si>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</si>
  <si>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</si>
  <si>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</si>
  <si>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</si>
  <si>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</si>
  <si>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</si>
  <si>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</si>
  <si>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</si>
  <si>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</si>
  <si>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</si>
  <si>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</si>
  <si>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</si>
  <si>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</si>
  <si>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</si>
  <si>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</si>
  <si>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</si>
  <si>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</si>
  <si>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</si>
  <si>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</si>
  <si>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</si>
  <si>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</si>
  <si>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</si>
  <si>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</si>
  <si>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</si>
  <si>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</si>
  <si>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</si>
  <si>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</si>
  <si>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</si>
  <si>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</si>
  <si>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</si>
  <si>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</si>
  <si>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</si>
  <si>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</si>
  <si>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</si>
  <si>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</si>
  <si>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</si>
  <si>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</si>
  <si>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</si>
  <si>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</si>
  <si>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</si>
  <si>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</si>
  <si>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</si>
  <si>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</si>
  <si>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</si>
  <si>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</si>
  <si>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</si>
  <si>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</si>
  <si>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</si>
  <si>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</si>
  <si>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</si>
  <si>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</si>
  <si>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</si>
  <si>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</si>
  <si>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</si>
  <si>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</si>
  <si>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</si>
  <si>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</si>
  <si>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</si>
  <si>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</si>
  <si>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</si>
  <si>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</si>
  <si>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</si>
  <si>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</si>
  <si>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</si>
  <si>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</si>
  <si>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</si>
  <si>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</si>
  <si>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</si>
  <si>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</si>
  <si>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</si>
  <si>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</si>
  <si>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</si>
  <si>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</si>
  <si>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</si>
  <si>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</si>
  <si>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</si>
  <si>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</si>
  <si>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</si>
  <si>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</si>
  <si>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</si>
  <si>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</si>
  <si>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</si>
  <si>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</si>
  <si>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</si>
  <si>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</si>
  <si>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</si>
  <si>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</si>
  <si>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</si>
  <si>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</si>
  <si>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</si>
  <si>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</si>
  <si>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</si>
  <si>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</si>
  <si>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</si>
  <si>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</si>
  <si>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</si>
  <si>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</si>
  <si>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</si>
  <si>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</si>
  <si>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</si>
  <si>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</si>
  <si>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</si>
  <si>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</si>
  <si>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</si>
  <si>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</si>
  <si>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</si>
  <si>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</si>
  <si>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</si>
  <si>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</si>
  <si>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</si>
  <si>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</si>
  <si>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</si>
  <si>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</si>
  <si>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</si>
  <si>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</si>
  <si>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</si>
  <si>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</si>
  <si>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</si>
  <si>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</si>
  <si>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</si>
  <si>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</si>
  <si>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</si>
  <si>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</si>
  <si>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</si>
  <si>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</si>
  <si>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</si>
  <si>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</si>
  <si>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</si>
  <si>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</si>
  <si>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</si>
  <si>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</si>
  <si>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</si>
  <si>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</si>
  <si>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</si>
  <si>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</si>
  <si>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</si>
  <si>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</si>
  <si>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</si>
  <si>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</si>
  <si>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</si>
  <si>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</si>
  <si>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</si>
  <si>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</si>
  <si>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</si>
  <si>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</si>
  <si>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</si>
  <si>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</si>
  <si>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</si>
  <si>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</si>
  <si>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</si>
  <si>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</si>
  <si>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</si>
  <si>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</si>
  <si>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</si>
  <si>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</si>
  <si>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</si>
  <si>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</si>
  <si>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</si>
  <si>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</si>
  <si>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</si>
  <si>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</si>
  <si>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</si>
  <si>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</si>
  <si>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</si>
  <si>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</si>
  <si>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</si>
  <si>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</si>
  <si>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</si>
  <si>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</si>
  <si>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</si>
  <si>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</si>
  <si>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</si>
  <si>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</si>
  <si>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</si>
  <si>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</si>
  <si>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</si>
  <si>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</si>
  <si>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</si>
  <si>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</si>
  <si>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</si>
  <si>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</si>
  <si>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</si>
  <si>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</si>
  <si>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</si>
  <si>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</si>
  <si>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</si>
  <si>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</si>
  <si>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</si>
  <si>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</si>
  <si>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</si>
  <si>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</si>
  <si>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</si>
  <si>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</si>
  <si>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</si>
  <si>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</si>
  <si>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</si>
  <si>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</si>
  <si>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</si>
  <si>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</si>
  <si>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</si>
  <si>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</si>
  <si>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</si>
  <si>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</si>
  <si>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</si>
  <si>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</si>
  <si>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</si>
  <si>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</si>
  <si>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</si>
  <si>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</si>
  <si>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</si>
  <si>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</si>
  <si>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</si>
  <si>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</si>
  <si>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</si>
  <si>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</si>
  <si>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</si>
  <si>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</si>
  <si>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</si>
  <si>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</si>
  <si>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</si>
  <si>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</si>
  <si>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</si>
  <si>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</si>
  <si>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</si>
  <si>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</si>
  <si>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</si>
  <si>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</si>
  <si>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</si>
  <si>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</si>
  <si>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</si>
  <si>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</si>
  <si>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</si>
  <si>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</si>
  <si>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</si>
  <si>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</si>
  <si>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</si>
  <si>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</si>
  <si>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</si>
  <si>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</si>
  <si>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</si>
  <si>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</si>
  <si>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</si>
  <si>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</si>
  <si>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</si>
  <si>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</si>
  <si>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</si>
  <si>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</si>
  <si>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</si>
  <si>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</si>
  <si>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</si>
  <si>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</si>
  <si>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</si>
  <si>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</si>
  <si>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</si>
  <si>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</si>
  <si>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</si>
  <si>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</si>
  <si>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</si>
  <si>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</si>
  <si>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</si>
  <si>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</si>
  <si>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</si>
  <si>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</si>
  <si>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</si>
  <si>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</si>
  <si>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</si>
  <si>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</si>
  <si>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</si>
  <si>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</si>
  <si>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</si>
  <si>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</si>
  <si>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</si>
  <si>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</si>
  <si>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</si>
  <si>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</si>
  <si>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</si>
  <si>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</si>
  <si>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</si>
  <si>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</si>
  <si>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</si>
  <si>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</si>
  <si>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</si>
  <si>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</si>
  <si>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</si>
  <si>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</si>
  <si>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</si>
  <si>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</si>
  <si>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</si>
  <si>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</si>
  <si>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</si>
  <si>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</si>
  <si>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</si>
  <si>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</si>
  <si>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</si>
  <si>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</si>
  <si>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</si>
  <si>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</si>
  <si>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</si>
  <si>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</si>
  <si>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</si>
  <si>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</si>
  <si>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</si>
  <si>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</si>
  <si>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</si>
  <si>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</si>
  <si>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</si>
  <si>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</si>
  <si>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</si>
  <si>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</si>
  <si>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</si>
  <si>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</si>
  <si>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</si>
  <si>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</si>
  <si>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</si>
  <si>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</si>
  <si>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</si>
  <si>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</si>
  <si>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</si>
  <si>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</si>
  <si>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</si>
  <si>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</si>
  <si>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</si>
  <si>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</si>
  <si>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</si>
  <si>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</si>
  <si>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</si>
  <si>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</si>
  <si>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</si>
  <si>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</si>
  <si>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</si>
  <si>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</si>
  <si>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</si>
  <si>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</si>
  <si>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</si>
  <si>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</si>
  <si>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</si>
  <si>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</si>
  <si>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</si>
  <si>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</si>
  <si>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</si>
  <si>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</si>
  <si>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</si>
  <si>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</si>
  <si>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</si>
  <si>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</si>
  <si>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</si>
  <si>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</si>
  <si>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</si>
  <si>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</si>
  <si>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</si>
  <si>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</si>
  <si>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</si>
  <si>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</si>
  <si>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</si>
  <si>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</si>
  <si>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</si>
  <si>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</si>
  <si>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</si>
  <si>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</si>
  <si>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</si>
  <si>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</si>
  <si>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</si>
  <si>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</si>
  <si>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</si>
  <si>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</si>
  <si>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</si>
  <si>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</si>
  <si>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</si>
  <si>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</si>
  <si>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</si>
  <si>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</si>
  <si>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</si>
  <si>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</si>
  <si>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</si>
  <si>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</si>
  <si>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</si>
  <si>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</si>
  <si>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</si>
  <si>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</si>
  <si>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</si>
  <si>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</si>
  <si>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</si>
  <si>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</si>
  <si>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</si>
  <si>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</si>
  <si>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</si>
  <si>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</si>
  <si>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</si>
  <si>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</si>
  <si>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</si>
  <si>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</si>
  <si>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</si>
  <si>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</si>
  <si>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</si>
  <si>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</si>
  <si>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</si>
  <si>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</si>
  <si>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</si>
  <si>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</si>
  <si>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</si>
  <si>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</si>
  <si>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</si>
  <si>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</si>
  <si>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</si>
  <si>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</si>
  <si>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</si>
  <si>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</si>
  <si>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</si>
  <si>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</si>
  <si>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</si>
  <si>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</si>
  <si>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</si>
  <si>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</si>
  <si>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</si>
  <si>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</si>
  <si>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</si>
  <si>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</si>
  <si>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</si>
  <si>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</si>
  <si>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</si>
  <si>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</si>
  <si>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</si>
  <si>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</si>
  <si>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</si>
  <si>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</si>
  <si>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</si>
  <si>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</si>
  <si>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</si>
  <si>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</si>
  <si>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</si>
  <si>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</si>
  <si>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</si>
  <si>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</si>
  <si>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</si>
  <si>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</si>
  <si>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</si>
  <si>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</si>
  <si>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</si>
  <si>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</si>
  <si>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</si>
  <si>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</si>
  <si>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</si>
  <si>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</si>
  <si>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</si>
  <si>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</si>
  <si>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</si>
  <si>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</si>
  <si>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</si>
  <si>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</si>
  <si>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</si>
  <si>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</si>
  <si>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</si>
  <si>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</si>
  <si>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</si>
  <si>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</si>
  <si>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</si>
  <si>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</si>
  <si>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</si>
  <si>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</si>
  <si>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</si>
  <si>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</si>
  <si>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</si>
  <si>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</si>
  <si>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</si>
  <si>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</si>
  <si>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</si>
  <si>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</si>
  <si>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</si>
  <si>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</si>
  <si>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</si>
  <si>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</si>
  <si>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</si>
  <si>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</si>
  <si>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</si>
  <si>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</si>
  <si>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</si>
  <si>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</si>
  <si>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</si>
  <si>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</si>
  <si>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</si>
  <si>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</si>
  <si>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</si>
  <si>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</si>
  <si>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</si>
  <si>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</si>
  <si>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</si>
  <si>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</si>
  <si>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</si>
  <si>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</si>
  <si>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</si>
  <si>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</si>
  <si>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</si>
  <si>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</si>
  <si>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</si>
  <si>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</si>
  <si>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</si>
  <si>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</si>
  <si>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</si>
  <si>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</si>
  <si>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</si>
  <si>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</si>
  <si>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</si>
  <si>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</si>
  <si>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</si>
  <si>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</si>
  <si>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</si>
  <si>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</si>
  <si>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</si>
  <si>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</si>
  <si>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</si>
  <si>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</si>
  <si>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</si>
  <si>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</si>
  <si>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</si>
  <si>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</si>
  <si>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</si>
  <si>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</si>
  <si>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</si>
  <si>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</si>
  <si>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</si>
  <si>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</si>
  <si>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</si>
  <si>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</si>
  <si>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</si>
  <si>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</si>
  <si>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</si>
  <si>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</si>
  <si>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</si>
  <si>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</si>
  <si>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</si>
  <si>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</si>
  <si>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</si>
  <si>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</si>
  <si>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</si>
  <si>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</si>
  <si>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</si>
  <si>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</si>
  <si>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</si>
  <si>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</si>
  <si>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</si>
  <si>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</si>
  <si>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</si>
  <si>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</si>
  <si>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</si>
  <si>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</si>
  <si>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</si>
  <si>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</si>
  <si>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</si>
  <si>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</si>
  <si>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</si>
  <si>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</si>
  <si>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</si>
  <si>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</si>
  <si>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</si>
  <si>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</si>
  <si>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</si>
  <si>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</si>
  <si>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</si>
  <si>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</si>
  <si>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</si>
  <si>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</si>
  <si>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</si>
  <si>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</si>
  <si>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</si>
  <si>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</si>
  <si>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</si>
  <si>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</si>
  <si>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</si>
  <si>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</si>
  <si>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</si>
  <si>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</si>
  <si>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</si>
  <si>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</si>
  <si>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</si>
  <si>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</si>
  <si>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</si>
  <si>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</si>
  <si>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</si>
  <si>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</si>
  <si>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</si>
  <si>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</si>
  <si>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</si>
  <si>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</si>
  <si>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</si>
  <si>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</si>
  <si>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</si>
  <si>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</si>
  <si>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</si>
  <si>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</si>
  <si>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</si>
  <si>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</si>
  <si>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</si>
  <si>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</si>
  <si>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</si>
  <si>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</si>
  <si>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</si>
  <si>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</si>
  <si>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</si>
  <si>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</si>
  <si>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</si>
  <si>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</si>
  <si>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</si>
  <si>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</si>
  <si>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</si>
  <si>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</si>
  <si>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</si>
  <si>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</si>
  <si>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</si>
  <si>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</si>
  <si>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</si>
  <si>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</si>
  <si>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</si>
  <si>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</si>
  <si>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</si>
  <si>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</si>
  <si>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</si>
  <si>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</si>
  <si>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</si>
  <si>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</si>
  <si>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</si>
  <si>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</si>
  <si>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</si>
  <si>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</si>
  <si>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</si>
  <si>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</si>
  <si>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</si>
  <si>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</si>
  <si>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</si>
  <si>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</si>
  <si>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</si>
  <si>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</si>
  <si>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</si>
  <si>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</si>
  <si>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</si>
  <si>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</si>
  <si>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</si>
  <si>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</si>
  <si>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</si>
  <si>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</si>
  <si>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</si>
  <si>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</si>
  <si>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</si>
  <si>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</si>
  <si>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</si>
  <si>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</si>
  <si>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</si>
  <si>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</si>
  <si>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</si>
  <si>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</si>
  <si>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</si>
  <si>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</si>
  <si>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</si>
  <si>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</si>
  <si>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</si>
  <si>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</si>
  <si>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</si>
  <si>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</si>
  <si>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</si>
  <si>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</si>
  <si>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</si>
  <si>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</si>
  <si>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</si>
  <si>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</si>
  <si>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</si>
  <si>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</si>
  <si>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</si>
  <si>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</si>
  <si>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</si>
  <si>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</si>
  <si>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</si>
  <si>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</si>
  <si>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</si>
  <si>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</si>
  <si>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</si>
  <si>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</si>
  <si>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</si>
  <si>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</si>
  <si>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</si>
  <si>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</si>
  <si>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</si>
  <si>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</si>
  <si>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</si>
  <si>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</si>
  <si>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</si>
  <si>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</si>
  <si>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</si>
  <si>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</si>
  <si>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</si>
  <si>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</si>
  <si>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</si>
  <si>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</si>
  <si>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</si>
  <si>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</si>
  <si>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</si>
  <si>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</si>
  <si>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</si>
  <si>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</si>
  <si>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</si>
  <si>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</si>
  <si>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</si>
  <si>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</si>
  <si>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</si>
  <si>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</si>
  <si>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</si>
  <si>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</si>
  <si>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</si>
  <si>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</si>
  <si>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</si>
  <si>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</si>
  <si>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</si>
  <si>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</si>
  <si>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</si>
  <si>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</si>
  <si>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</si>
  <si>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</si>
  <si>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</si>
  <si>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</si>
  <si>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</si>
  <si>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</si>
  <si>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</si>
  <si>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</si>
  <si>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</si>
  <si>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</si>
  <si>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</si>
  <si>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</si>
  <si>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</si>
  <si>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</si>
  <si>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</si>
  <si>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</si>
  <si>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</si>
  <si>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</si>
  <si>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</si>
  <si>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</si>
  <si>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</si>
  <si>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</si>
  <si>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</si>
  <si>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</si>
  <si>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</si>
  <si>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</si>
  <si>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</si>
  <si>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</si>
  <si>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</si>
  <si>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</si>
  <si>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</si>
  <si>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</si>
  <si>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</si>
  <si>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</si>
  <si>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</si>
  <si>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</si>
  <si>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</si>
  <si>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</si>
  <si>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</si>
  <si>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</si>
  <si>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</si>
  <si>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</si>
  <si>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</si>
  <si>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</si>
  <si>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</si>
  <si>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</si>
  <si>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</si>
  <si>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</si>
  <si>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</si>
  <si>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</si>
  <si>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</si>
  <si>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</si>
  <si>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</si>
  <si>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</si>
  <si>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</si>
  <si>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</si>
  <si>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</si>
  <si>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</si>
  <si>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</si>
  <si>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</si>
  <si>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</si>
  <si>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</si>
  <si>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</si>
  <si>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</si>
  <si>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</si>
  <si>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</si>
  <si>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</si>
  <si>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</si>
  <si>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</si>
  <si>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</si>
  <si>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</si>
  <si>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</si>
  <si>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</si>
  <si>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</si>
  <si>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</si>
  <si>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</si>
  <si>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</si>
  <si>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</si>
  <si>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</si>
  <si>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</si>
  <si>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</si>
  <si>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</si>
  <si>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</si>
  <si>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</si>
  <si>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</si>
  <si>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</si>
  <si>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</si>
  <si>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</si>
  <si>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</si>
  <si>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</si>
  <si>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</si>
  <si>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</si>
  <si>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</si>
  <si>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</si>
  <si>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</si>
  <si>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</si>
  <si>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</si>
  <si>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</si>
  <si>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</si>
  <si>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</si>
  <si>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</si>
  <si>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</si>
  <si>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</si>
  <si>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</si>
  <si>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</si>
  <si>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</si>
  <si>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</si>
  <si>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</si>
  <si>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</si>
  <si>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</si>
  <si>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</si>
  <si>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</si>
  <si>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</si>
  <si>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</si>
  <si>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</si>
  <si>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</si>
  <si>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</si>
  <si>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</si>
  <si>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</si>
  <si>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</si>
  <si>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</si>
  <si>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</si>
  <si>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</si>
  <si>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</si>
  <si>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</si>
  <si>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</si>
  <si>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</si>
  <si>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</si>
  <si>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</si>
  <si>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</si>
  <si>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</si>
  <si>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</si>
  <si>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</si>
  <si>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</si>
  <si>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</si>
  <si>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</si>
  <si>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</si>
  <si>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</si>
  <si>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</si>
  <si>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</si>
  <si>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</si>
  <si>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</si>
  <si>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</si>
  <si>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</si>
  <si>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</si>
  <si>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</si>
  <si>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</si>
  <si>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</si>
  <si>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</si>
  <si>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</si>
  <si>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</si>
  <si>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</si>
  <si>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</si>
  <si>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</si>
  <si>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</si>
  <si>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</si>
  <si>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</si>
  <si>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</si>
  <si>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</si>
  <si>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</si>
  <si>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</si>
  <si>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</si>
  <si>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</si>
  <si>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</si>
  <si>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</si>
  <si>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</si>
  <si>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</si>
  <si>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</si>
  <si>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</si>
  <si>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</si>
  <si>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</si>
  <si>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</si>
  <si>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</si>
  <si>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</si>
  <si>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</si>
  <si>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</si>
  <si>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</si>
  <si>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</si>
  <si>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</si>
  <si>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</si>
  <si>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</si>
  <si>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</si>
  <si>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</si>
  <si>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</si>
  <si>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</si>
  <si>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</si>
  <si>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</si>
  <si>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</si>
  <si>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</si>
  <si>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</si>
  <si>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</si>
  <si>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</si>
  <si>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</si>
  <si>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</si>
  <si>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</si>
  <si>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</si>
  <si>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</si>
  <si>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</si>
  <si>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</si>
  <si>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</si>
  <si>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</si>
  <si>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</si>
  <si>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</si>
  <si>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</si>
  <si>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</si>
  <si>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</si>
  <si>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</si>
  <si>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</si>
  <si>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</si>
  <si>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</si>
  <si>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</si>
  <si>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</si>
  <si>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</si>
  <si>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</si>
  <si>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</si>
  <si>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</si>
  <si>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</si>
  <si>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</si>
  <si>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</si>
  <si>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</si>
  <si>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</si>
  <si>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</si>
  <si>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</si>
  <si>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</si>
  <si>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</si>
  <si>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</si>
  <si>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</si>
  <si>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</si>
  <si>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</si>
  <si>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</si>
  <si>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</si>
  <si>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</si>
  <si>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</si>
  <si>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</si>
  <si>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</si>
  <si>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</si>
  <si>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</si>
  <si>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</si>
  <si>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</si>
  <si>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</si>
  <si>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</si>
  <si>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</si>
  <si>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</si>
  <si>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</si>
  <si>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</si>
  <si>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</si>
  <si>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</si>
  <si>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</si>
  <si>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</si>
  <si>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</si>
  <si>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</si>
  <si>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</si>
  <si>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</si>
  <si>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</si>
  <si>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</si>
  <si>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</si>
  <si>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</si>
  <si>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</si>
  <si>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</si>
  <si>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</si>
  <si>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</si>
  <si>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</si>
  <si>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</si>
  <si>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</si>
  <si>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</si>
  <si>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</si>
  <si>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</si>
  <si>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</si>
  <si>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</si>
  <si>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</si>
  <si>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</si>
  <si>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</si>
  <si>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</si>
  <si>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</si>
  <si>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</si>
  <si>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</si>
  <si>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</si>
  <si>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</si>
  <si>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</si>
  <si>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</si>
  <si>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</si>
  <si>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</si>
  <si>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</si>
  <si>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</si>
  <si>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</si>
  <si>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</si>
  <si>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</si>
  <si>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</si>
  <si>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</si>
  <si>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</si>
  <si>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</si>
  <si>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</si>
  <si>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</si>
  <si>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</si>
  <si>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</si>
  <si>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</si>
  <si>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</si>
  <si>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</si>
  <si>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</si>
  <si>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</si>
  <si>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</si>
  <si>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</si>
  <si>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</si>
  <si>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</si>
  <si>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</si>
  <si>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</si>
  <si>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</si>
  <si>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</si>
  <si>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</si>
  <si>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</si>
  <si>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</si>
  <si>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</si>
  <si>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</si>
  <si>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</si>
  <si>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</si>
  <si>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</si>
  <si>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</si>
  <si>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</si>
  <si>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</si>
  <si>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</si>
  <si>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</si>
  <si>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</si>
  <si>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</si>
  <si>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</si>
  <si>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</si>
  <si>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</si>
  <si>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</si>
  <si>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</si>
  <si>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</si>
  <si>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</si>
  <si>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</si>
  <si>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</si>
  <si>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</si>
  <si>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</si>
  <si>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</si>
  <si>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</si>
  <si>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</si>
  <si>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</si>
  <si>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</si>
  <si>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</si>
  <si>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</si>
  <si>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</si>
  <si>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</si>
  <si>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</si>
  <si>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</si>
  <si>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</si>
  <si>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</si>
  <si>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</si>
  <si>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</si>
  <si>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</si>
  <si>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</si>
  <si>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</si>
  <si>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</si>
  <si>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</si>
  <si>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</si>
  <si>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</si>
  <si>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</si>
  <si>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</si>
  <si>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</si>
  <si>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</si>
  <si>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</si>
  <si>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</si>
  <si>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</si>
  <si>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</si>
  <si>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</si>
  <si>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</si>
  <si>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</si>
  <si>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</si>
  <si>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</si>
  <si>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</si>
  <si>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</si>
  <si>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</si>
  <si>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</si>
  <si>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</si>
  <si>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</si>
  <si>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</si>
  <si>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</si>
  <si>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</si>
  <si>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</si>
  <si>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</si>
  <si>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</si>
  <si>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</si>
  <si>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</si>
  <si>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</si>
  <si>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</si>
  <si>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</si>
  <si>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</si>
  <si>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</si>
  <si>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</si>
  <si>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</si>
  <si>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</si>
  <si>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</si>
  <si>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</si>
  <si>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</si>
  <si>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</si>
  <si>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</si>
  <si>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</si>
  <si>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</si>
  <si>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</si>
  <si>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</si>
  <si>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</si>
  <si>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</si>
  <si>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</si>
  <si>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</si>
  <si>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</si>
  <si>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</si>
  <si>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</si>
  <si>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</si>
  <si>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</si>
  <si>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</si>
  <si>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</si>
  <si>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</si>
  <si>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</si>
  <si>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</si>
  <si>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</si>
  <si>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</si>
  <si>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</si>
  <si>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</si>
  <si>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</si>
  <si>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</si>
  <si>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</si>
  <si>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</si>
  <si>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</si>
  <si>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</si>
  <si>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</si>
  <si>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</si>
  <si>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</si>
  <si>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</si>
  <si>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</si>
  <si>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</si>
  <si>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</si>
  <si>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</si>
  <si>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</si>
  <si>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</si>
  <si>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</si>
  <si>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</si>
  <si>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</si>
  <si>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</si>
  <si>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</si>
  <si>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</si>
  <si>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</si>
  <si>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</si>
  <si>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</si>
  <si>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</si>
  <si>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</si>
  <si>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</si>
  <si>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</si>
  <si>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</si>
  <si>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</si>
  <si>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</si>
  <si>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</si>
  <si>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</si>
  <si>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</si>
  <si>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</si>
  <si>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</si>
  <si>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</si>
  <si>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</si>
  <si>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</si>
  <si>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</si>
  <si>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</si>
  <si>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</si>
  <si>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</si>
  <si>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</si>
  <si>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</si>
  <si>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</si>
  <si>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</si>
  <si>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</si>
  <si>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</si>
  <si>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</si>
  <si>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</si>
  <si>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</si>
  <si>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</si>
  <si>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</si>
  <si>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</si>
  <si>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</si>
  <si>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</si>
  <si>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</si>
  <si>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</si>
  <si>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</si>
  <si>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</si>
  <si>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</si>
  <si>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</si>
  <si>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</si>
  <si>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</si>
  <si>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</si>
  <si>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</si>
  <si>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</si>
  <si>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</si>
  <si>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</si>
  <si>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</si>
  <si>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</si>
  <si>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</si>
  <si>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</si>
  <si>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</si>
  <si>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</si>
  <si>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</si>
  <si>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</si>
  <si>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</si>
  <si>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</si>
  <si>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</si>
  <si>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</si>
  <si>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</si>
  <si>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</si>
  <si>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</si>
  <si>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</si>
  <si>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</si>
  <si>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</si>
  <si>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</si>
  <si>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</si>
  <si>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</si>
  <si>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</si>
  <si>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</si>
  <si>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</si>
  <si>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</si>
  <si>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</si>
  <si>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</si>
  <si>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</si>
  <si>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</si>
  <si>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</si>
  <si>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</si>
  <si>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</si>
  <si>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</si>
  <si>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</si>
  <si>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</si>
  <si>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</si>
  <si>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</si>
  <si>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</si>
  <si>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</si>
  <si>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</si>
  <si>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</si>
  <si>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</si>
  <si>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</si>
  <si>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</si>
  <si>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</si>
  <si>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</si>
  <si>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</si>
  <si>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</si>
  <si>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</si>
  <si>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</si>
  <si>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</si>
  <si>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</si>
  <si>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</si>
  <si>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</si>
  <si>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</si>
  <si>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</si>
  <si>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</si>
  <si>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</si>
  <si>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</si>
  <si>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</si>
  <si>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</si>
  <si>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</si>
  <si>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</si>
  <si>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</si>
  <si>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</si>
  <si>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</si>
  <si>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</si>
  <si>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</si>
  <si>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</si>
  <si>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</si>
  <si>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</si>
  <si>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</si>
  <si>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</si>
  <si>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</si>
  <si>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</si>
  <si>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</si>
  <si>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</si>
  <si>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</si>
  <si>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</si>
  <si>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</si>
  <si>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</si>
  <si>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</si>
  <si>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</si>
  <si>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</si>
  <si>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</si>
  <si>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</si>
  <si>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</si>
  <si>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</si>
  <si>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</si>
  <si>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</si>
  <si>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</si>
  <si>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</si>
  <si>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</si>
  <si>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</si>
  <si>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</si>
  <si>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</si>
  <si>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</si>
  <si>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</si>
  <si>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</si>
  <si>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</si>
  <si>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</si>
  <si>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</si>
  <si>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</si>
  <si>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</si>
  <si>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</si>
  <si>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</si>
  <si>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</si>
  <si>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</si>
  <si>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</si>
  <si>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</si>
  <si>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</si>
  <si>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</si>
  <si>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</si>
  <si>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</si>
  <si>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</si>
  <si>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</si>
  <si>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</si>
  <si>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</si>
  <si>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</si>
  <si>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</si>
  <si>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</si>
  <si>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</si>
  <si>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</si>
  <si>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</si>
  <si>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</si>
  <si>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</si>
  <si>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</si>
  <si>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</si>
  <si>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</si>
  <si>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</si>
  <si>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</si>
  <si>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</si>
  <si>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</si>
  <si>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</si>
  <si>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</si>
  <si>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</si>
  <si>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</si>
  <si>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</si>
  <si>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</si>
  <si>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</si>
  <si>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</si>
  <si>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</si>
  <si>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</si>
  <si>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</si>
  <si>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</si>
  <si>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</si>
  <si>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</si>
  <si>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</si>
  <si>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</si>
  <si>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</si>
  <si>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</si>
  <si>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</si>
  <si>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</si>
  <si>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</si>
  <si>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</si>
  <si>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</si>
  <si>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</si>
  <si>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</si>
  <si>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</si>
  <si>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</si>
  <si>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</si>
  <si>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</si>
  <si>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</si>
  <si>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</si>
  <si>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</si>
  <si>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</si>
  <si>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</si>
  <si>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</si>
  <si>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</si>
  <si>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</si>
  <si>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</si>
  <si>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</si>
  <si>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</si>
  <si>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</si>
  <si>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</si>
  <si>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</si>
  <si>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</si>
  <si>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</si>
  <si>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</si>
  <si>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</si>
  <si>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</si>
  <si>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</si>
  <si>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</si>
  <si>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</si>
  <si>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</si>
  <si>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</si>
  <si>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</si>
  <si>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</si>
  <si>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</si>
  <si>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</si>
  <si>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</si>
  <si>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</si>
  <si>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</si>
  <si>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</si>
  <si>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</si>
  <si>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</si>
  <si>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</si>
  <si>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</si>
  <si>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</si>
  <si>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</si>
  <si>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</si>
  <si>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</si>
  <si>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</si>
  <si>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</si>
  <si>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</si>
  <si>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</si>
  <si>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</si>
  <si>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</si>
  <si>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</si>
  <si>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</si>
  <si>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</si>
  <si>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</si>
  <si>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</si>
  <si>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</si>
  <si>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</si>
  <si>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</si>
  <si>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</si>
  <si>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</si>
  <si>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</si>
  <si>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</si>
  <si>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</si>
  <si>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</si>
  <si>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</si>
  <si>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</si>
  <si>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</si>
  <si>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</si>
  <si>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</si>
  <si>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</si>
  <si>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</si>
  <si>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</si>
  <si>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</si>
  <si>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</si>
  <si>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</si>
  <si>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</si>
  <si>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</si>
  <si>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</si>
  <si>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</si>
  <si>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</si>
  <si>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</si>
  <si>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</si>
  <si>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</si>
  <si>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</si>
  <si>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</si>
  <si>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</si>
  <si>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</si>
  <si>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</si>
  <si>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</si>
  <si>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</si>
  <si>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</si>
  <si>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</si>
  <si>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</si>
  <si>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</si>
  <si>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</si>
  <si>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</si>
  <si>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</si>
  <si>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</si>
  <si>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</si>
  <si>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</si>
  <si>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</si>
  <si>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</si>
  <si>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</si>
  <si>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</si>
  <si>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</si>
  <si>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</si>
  <si>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</si>
  <si>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</si>
  <si>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</si>
  <si>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</si>
  <si>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</si>
  <si>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</si>
  <si>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</si>
  <si>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</si>
  <si>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</si>
  <si>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</si>
  <si>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</si>
  <si>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</si>
  <si>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</si>
  <si>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</si>
  <si>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</si>
  <si>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</si>
  <si>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</si>
  <si>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</si>
  <si>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</si>
  <si>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</si>
  <si>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</si>
  <si>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</si>
  <si>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</si>
  <si>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</si>
  <si>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</si>
  <si>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</si>
  <si>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</si>
  <si>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</si>
  <si>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</si>
  <si>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</si>
  <si>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</si>
  <si>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</si>
  <si>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</si>
  <si>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</si>
  <si>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</si>
  <si>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</si>
  <si>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</si>
  <si>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</si>
  <si>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</si>
  <si>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</si>
  <si>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</si>
  <si>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</si>
  <si>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</si>
  <si>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</si>
  <si>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</si>
  <si>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</si>
  <si>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</si>
  <si>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</si>
  <si>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</si>
  <si>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</si>
  <si>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</si>
  <si>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</si>
  <si>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</si>
  <si>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</si>
  <si>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</si>
  <si>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</si>
  <si>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</si>
  <si>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</si>
  <si>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</si>
  <si>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</si>
  <si>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</si>
  <si>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</si>
  <si>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</si>
  <si>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</si>
  <si>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</si>
  <si>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</si>
  <si>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</si>
  <si>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</si>
  <si>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</si>
  <si>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</si>
  <si>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</si>
  <si>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</si>
  <si>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</si>
  <si>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</si>
  <si>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</si>
  <si>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</si>
  <si>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</si>
  <si>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</si>
  <si>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</si>
  <si>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</si>
  <si>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</si>
  <si>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</si>
  <si>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</si>
  <si>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</si>
  <si>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</si>
  <si>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</si>
  <si>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</si>
  <si>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</si>
  <si>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</si>
  <si>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</si>
  <si>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</si>
  <si>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</si>
  <si>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</si>
  <si>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</si>
  <si>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</si>
  <si>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</si>
  <si>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</si>
  <si>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</si>
  <si>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</si>
  <si>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</si>
  <si>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</si>
  <si>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</si>
  <si>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</si>
  <si>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</si>
  <si>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</si>
  <si>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</si>
  <si>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</si>
  <si>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</si>
  <si>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</si>
  <si>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</si>
  <si>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</si>
  <si>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</si>
  <si>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</si>
  <si>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</si>
  <si>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</si>
  <si>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</si>
  <si>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</si>
  <si>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</si>
  <si>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</si>
  <si>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</si>
  <si>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</si>
  <si>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</si>
  <si>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</si>
  <si>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</si>
  <si>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</si>
  <si>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</si>
  <si>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</si>
  <si>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</si>
  <si>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</si>
  <si>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</si>
  <si>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</si>
  <si>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</si>
  <si>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</si>
  <si>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</si>
  <si>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</si>
  <si>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</si>
  <si>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</si>
  <si>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</si>
  <si>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</si>
  <si>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</si>
  <si>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</si>
  <si>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</si>
  <si>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</si>
  <si>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</si>
  <si>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</si>
  <si>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</si>
  <si>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</si>
  <si>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</si>
  <si>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</si>
  <si>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</si>
  <si>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</si>
  <si>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</si>
  <si>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</si>
  <si>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</si>
  <si>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</si>
  <si>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</si>
  <si>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</si>
  <si>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</si>
  <si>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</si>
  <si>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</si>
  <si>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</si>
  <si>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</si>
  <si>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</si>
  <si>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</si>
  <si>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</si>
  <si>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</si>
  <si>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</si>
  <si>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</si>
  <si>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</si>
  <si>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</si>
  <si>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</si>
  <si>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</si>
  <si>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</si>
  <si>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</si>
  <si>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</si>
  <si>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</si>
  <si>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</si>
  <si>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</si>
  <si>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</si>
  <si>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</si>
  <si>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</si>
  <si>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</si>
  <si>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</si>
  <si>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</si>
  <si>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</si>
  <si>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</si>
  <si>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</si>
  <si>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</si>
  <si>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</si>
  <si>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</si>
  <si>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</si>
  <si>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</si>
  <si>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</si>
  <si>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</si>
  <si>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</si>
  <si>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</si>
  <si>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</si>
  <si>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</si>
  <si>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</si>
  <si>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</si>
  <si>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</si>
  <si>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</si>
  <si>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</si>
  <si>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</si>
  <si>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</si>
  <si>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</si>
  <si>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</si>
  <si>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</si>
  <si>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</si>
  <si>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</si>
  <si>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</si>
  <si>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</si>
  <si>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</si>
  <si>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</si>
  <si>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</si>
  <si>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</si>
  <si>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</si>
  <si>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</si>
  <si>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</si>
  <si>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</si>
  <si>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</si>
  <si>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</si>
  <si>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</si>
  <si>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</si>
  <si>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</si>
  <si>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</si>
  <si>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</si>
  <si>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</si>
  <si>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</si>
  <si>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</si>
  <si>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</si>
  <si>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</si>
  <si>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</si>
  <si>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</si>
  <si>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</si>
  <si>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</si>
  <si>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</si>
  <si>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</si>
  <si>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</si>
  <si>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</si>
  <si>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</si>
  <si>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</si>
  <si>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</si>
  <si>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</si>
  <si>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</si>
  <si>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</si>
  <si>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</si>
  <si>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</si>
  <si>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</si>
  <si>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</si>
  <si>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</si>
  <si>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</si>
  <si>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</si>
  <si>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</si>
  <si>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</si>
  <si>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</si>
  <si>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</si>
  <si>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</si>
  <si>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</si>
  <si>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</si>
  <si>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</si>
  <si>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</si>
  <si>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</si>
  <si>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</si>
  <si>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</si>
  <si>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</si>
  <si>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</si>
  <si>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</si>
  <si>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</si>
  <si>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</si>
  <si>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</si>
  <si>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</si>
  <si>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</si>
  <si>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</si>
  <si>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</si>
  <si>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</si>
  <si>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</si>
  <si>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</si>
  <si>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</si>
  <si>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</si>
  <si>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</si>
  <si>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</si>
  <si>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</si>
  <si>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</si>
  <si>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</si>
  <si>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</si>
  <si>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</si>
  <si>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</si>
  <si>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</si>
  <si>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</si>
  <si>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</si>
  <si>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</si>
  <si>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</si>
  <si>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</si>
  <si>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</si>
  <si>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</si>
  <si>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</si>
  <si>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</si>
  <si>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</si>
  <si>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</si>
  <si>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</si>
  <si>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</si>
  <si>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</si>
  <si>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</si>
  <si>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</si>
  <si>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</si>
  <si>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</si>
  <si>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</si>
  <si>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</si>
  <si>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</si>
  <si>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</si>
  <si>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</si>
  <si>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</si>
  <si>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</si>
  <si>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</si>
  <si>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</si>
  <si>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</si>
  <si>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</si>
  <si>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</si>
  <si>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</si>
  <si>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</si>
  <si>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</si>
  <si>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</si>
  <si>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</si>
  <si>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</si>
  <si>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</si>
  <si>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</si>
  <si>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</si>
  <si>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</si>
  <si>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</si>
  <si>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</si>
  <si>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</si>
  <si>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</si>
  <si>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</si>
  <si>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</si>
  <si>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</si>
  <si>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</si>
  <si>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</si>
  <si>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</si>
  <si>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</si>
  <si>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</si>
  <si>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</si>
  <si>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</si>
  <si>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</si>
  <si>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</si>
  <si>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</si>
  <si>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</si>
  <si>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</si>
  <si>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</si>
  <si>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</si>
  <si>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</si>
  <si>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</si>
  <si>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</si>
  <si>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</si>
  <si>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</si>
  <si>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</si>
  <si>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</si>
  <si>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</si>
  <si>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</si>
  <si>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</si>
  <si>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</si>
  <si>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</si>
  <si>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</si>
  <si>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</si>
  <si>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</si>
  <si>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</si>
  <si>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</si>
  <si>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</si>
  <si>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</si>
  <si>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</si>
  <si>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</si>
  <si>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</si>
  <si>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</si>
  <si>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</si>
  <si>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</si>
  <si>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</si>
  <si>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</si>
  <si>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</si>
  <si>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</si>
  <si>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</si>
  <si>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</si>
  <si>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</si>
  <si>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</si>
  <si>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</si>
  <si>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</si>
  <si>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</si>
  <si>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</si>
  <si>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</si>
  <si>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</si>
  <si>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</si>
  <si>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</si>
  <si>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</si>
  <si>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</si>
  <si>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</si>
  <si>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</si>
  <si>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</si>
  <si>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</si>
  <si>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</si>
  <si>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</si>
  <si>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</si>
  <si>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</si>
  <si>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</si>
  <si>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</si>
  <si>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</si>
  <si>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</si>
  <si>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</si>
  <si>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</si>
  <si>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</si>
  <si>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</si>
  <si>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</si>
  <si>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</si>
  <si>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</si>
  <si>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</si>
  <si>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</si>
  <si>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</si>
  <si>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</si>
  <si>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</si>
  <si>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</si>
  <si>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</si>
  <si>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</si>
  <si>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</si>
  <si>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</si>
  <si>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</si>
  <si>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</si>
  <si>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</si>
  <si>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</si>
  <si>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</si>
  <si>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</si>
  <si>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</si>
  <si>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</si>
  <si>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</si>
  <si>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</si>
  <si>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</si>
  <si>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</si>
  <si>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</si>
  <si>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</si>
  <si>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</si>
  <si>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</si>
  <si>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</si>
  <si>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</si>
  <si>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</si>
  <si>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</si>
  <si>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</si>
  <si>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</si>
  <si>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</si>
  <si>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</si>
  <si>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</si>
  <si>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</si>
  <si>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</si>
  <si>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</si>
  <si>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</si>
  <si>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</si>
  <si>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</si>
  <si>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</si>
  <si>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</si>
  <si>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</si>
  <si>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</si>
  <si>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</si>
  <si>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</si>
  <si>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</si>
  <si>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</si>
  <si>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</si>
  <si>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</si>
  <si>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</si>
  <si>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</si>
  <si>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</si>
  <si>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</si>
  <si>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</si>
  <si>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</si>
  <si>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</si>
  <si>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</si>
  <si>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</si>
  <si>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</si>
  <si>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</si>
  <si>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</si>
  <si>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</si>
  <si>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</si>
  <si>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</si>
  <si>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</si>
  <si>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</si>
  <si>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</si>
  <si>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</si>
  <si>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</si>
  <si>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</si>
  <si>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</si>
  <si>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</si>
  <si>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</si>
  <si>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</si>
  <si>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</si>
  <si>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</si>
  <si>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</si>
  <si>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</si>
  <si>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</si>
  <si>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</si>
  <si>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</si>
  <si>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</si>
  <si>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</si>
  <si>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</si>
  <si>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</si>
  <si>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</si>
  <si>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</si>
  <si>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</si>
  <si>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</si>
  <si>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</si>
  <si>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</si>
  <si>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</si>
  <si>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</si>
  <si>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</si>
  <si>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</si>
  <si>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</si>
  <si>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</si>
  <si>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</si>
  <si>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</si>
  <si>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</si>
  <si>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</si>
  <si>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</si>
  <si>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</si>
  <si>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</si>
  <si>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</si>
  <si>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</si>
  <si>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</si>
  <si>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</si>
  <si>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</si>
  <si>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</si>
  <si>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</si>
  <si>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</si>
  <si>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</si>
  <si>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</si>
  <si>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</si>
  <si>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</si>
  <si>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</si>
  <si>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</si>
  <si>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</si>
  <si>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</si>
  <si>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</si>
  <si>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</si>
  <si>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</si>
  <si>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</si>
  <si>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</si>
  <si>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</si>
  <si>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</si>
  <si>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</si>
  <si>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</si>
  <si>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</si>
  <si>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</si>
  <si>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</si>
  <si>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</si>
  <si>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</si>
  <si>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</si>
  <si>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</si>
  <si>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</si>
  <si>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</si>
  <si>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</si>
  <si>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</si>
  <si>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</si>
  <si>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</si>
  <si>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</si>
  <si>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</si>
  <si>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</si>
  <si>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</si>
  <si>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</si>
  <si>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</si>
  <si>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</si>
  <si>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</si>
  <si>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</si>
  <si>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</si>
  <si>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</si>
  <si>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</si>
  <si>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</si>
  <si>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</si>
  <si>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</si>
  <si>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</si>
  <si>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</si>
  <si>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</si>
  <si>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</si>
  <si>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</si>
  <si>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</si>
  <si>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</si>
  <si>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</si>
  <si>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</si>
  <si>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</si>
  <si>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</si>
  <si>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</si>
  <si>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</si>
  <si>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</si>
  <si>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</si>
  <si>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</si>
  <si>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</si>
  <si>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</si>
  <si>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</si>
  <si>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</si>
  <si>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</si>
  <si>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</si>
  <si>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</si>
  <si>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</si>
  <si>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</si>
  <si>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</si>
  <si>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</si>
  <si>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</si>
  <si>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</si>
  <si>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</si>
  <si>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</si>
  <si>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</si>
  <si>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</si>
  <si>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</si>
  <si>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</si>
  <si>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</si>
  <si>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</si>
  <si>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</si>
  <si>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</si>
  <si>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</si>
  <si>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</si>
  <si>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</si>
  <si>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</si>
  <si>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</si>
  <si>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</si>
  <si>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</si>
  <si>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</si>
  <si>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</si>
  <si>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</si>
  <si>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</si>
  <si>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</si>
  <si>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</si>
  <si>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</si>
  <si>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</si>
  <si>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</si>
  <si>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</si>
  <si>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</si>
  <si>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</si>
  <si>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</si>
  <si>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</si>
  <si>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</si>
  <si>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</si>
  <si>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</si>
  <si>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</si>
  <si>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</si>
  <si>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</si>
  <si>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</si>
  <si>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</si>
  <si>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</si>
  <si>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</si>
  <si>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</si>
  <si>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</si>
  <si>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</si>
  <si>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</si>
  <si>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</si>
  <si>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</si>
  <si>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</si>
  <si>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</si>
  <si>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</si>
  <si>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</si>
  <si>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</si>
  <si>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</si>
  <si>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</si>
  <si>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</si>
  <si>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</si>
  <si>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</si>
  <si>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</si>
  <si>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</si>
  <si>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</si>
  <si>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</si>
  <si>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</si>
  <si>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</si>
  <si>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</si>
  <si>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</si>
  <si>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</si>
  <si>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</si>
  <si>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</si>
  <si>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</si>
  <si>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</si>
  <si>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</si>
  <si>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</si>
  <si>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</si>
  <si>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</si>
  <si>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</si>
  <si>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</si>
  <si>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</si>
  <si>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</si>
  <si>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</si>
  <si>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</si>
  <si>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</si>
  <si>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</si>
  <si>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</si>
  <si>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</si>
  <si>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</si>
  <si>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</si>
  <si>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</si>
  <si>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</si>
  <si>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</si>
  <si>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</si>
  <si>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</si>
  <si>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</si>
  <si>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</si>
  <si>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</si>
  <si>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</si>
  <si>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</si>
  <si>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</si>
  <si>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</si>
  <si>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</si>
  <si>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</si>
  <si>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</si>
  <si>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</si>
  <si>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</si>
  <si>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</si>
  <si>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</si>
  <si>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</si>
  <si>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</si>
  <si>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</si>
  <si>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</si>
  <si>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</si>
  <si>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</si>
  <si>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</si>
  <si>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</si>
  <si>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</si>
  <si>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</si>
  <si>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</si>
  <si>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</si>
  <si>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</si>
  <si>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</si>
  <si>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</si>
  <si>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</si>
  <si>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</si>
  <si>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</si>
  <si>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</si>
  <si>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</si>
  <si>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</si>
  <si>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</si>
  <si>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</si>
  <si>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</si>
  <si>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</si>
  <si>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</si>
  <si>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</si>
  <si>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</si>
  <si>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</si>
  <si>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</si>
  <si>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</si>
  <si>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</si>
  <si>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</si>
  <si>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</si>
  <si>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</si>
  <si>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</si>
  <si>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</si>
  <si>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</si>
  <si>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</si>
  <si>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</si>
  <si>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</si>
  <si>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</si>
  <si>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</si>
  <si>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</si>
  <si>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</si>
  <si>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</si>
  <si>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</si>
  <si>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</si>
  <si>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</si>
  <si>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</si>
  <si>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</si>
  <si>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</si>
  <si>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</si>
  <si>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</si>
  <si>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</si>
  <si>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</si>
  <si>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</si>
  <si>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</si>
  <si>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</si>
  <si>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</si>
  <si>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</si>
  <si>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</si>
  <si>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</si>
  <si>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</si>
  <si>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</si>
  <si>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</si>
  <si>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</si>
  <si>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</si>
  <si>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</si>
  <si>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</si>
  <si>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</si>
  <si>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</si>
  <si>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</si>
  <si>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</si>
  <si>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</si>
  <si>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</si>
  <si>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</si>
  <si>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</si>
  <si>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</si>
  <si>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</si>
  <si>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</si>
  <si>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</si>
  <si>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</si>
  <si>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</si>
  <si>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</si>
  <si>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</si>
  <si>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</si>
  <si>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</si>
  <si>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</si>
  <si>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</si>
  <si>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</si>
  <si>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</si>
  <si>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</si>
  <si>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</si>
  <si>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</si>
  <si>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</si>
  <si>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</si>
  <si>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</si>
  <si>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</si>
  <si>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</si>
  <si>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</si>
  <si>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</si>
  <si>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</si>
  <si>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</si>
  <si>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</si>
  <si>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</si>
  <si>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</si>
  <si>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</si>
  <si>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</si>
  <si>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</si>
  <si>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</si>
  <si>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</si>
  <si>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</si>
  <si>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</si>
  <si>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</si>
  <si>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</si>
  <si>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</si>
  <si>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</si>
  <si>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</si>
  <si>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</si>
  <si>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</si>
  <si>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</si>
  <si>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</si>
  <si>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</si>
  <si>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</si>
  <si>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</si>
  <si>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</si>
  <si>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</si>
  <si>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</si>
  <si>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</si>
  <si>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</si>
  <si>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</si>
  <si>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</si>
  <si>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</si>
  <si>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</si>
  <si>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</si>
  <si>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</si>
  <si>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</si>
  <si>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</si>
  <si>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</si>
  <si>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</si>
  <si>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</si>
  <si>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</si>
  <si>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</si>
  <si>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</si>
  <si>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</si>
  <si>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</si>
  <si>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</si>
  <si>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</si>
  <si>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</si>
  <si>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</si>
  <si>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</si>
  <si>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</si>
  <si>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</si>
  <si>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</si>
  <si>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</si>
  <si>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</si>
  <si>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</si>
  <si>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</si>
  <si>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</si>
  <si>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</si>
  <si>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</si>
  <si>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</si>
  <si>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</si>
  <si>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</si>
  <si>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</si>
  <si>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</si>
  <si>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</si>
  <si>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</si>
  <si>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</si>
  <si>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</si>
  <si>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</si>
  <si>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</si>
  <si>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</si>
  <si>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</si>
  <si>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</si>
  <si>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</si>
  <si>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</si>
  <si>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</si>
  <si>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</si>
  <si>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</si>
  <si>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</si>
  <si>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</si>
  <si>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</si>
  <si>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</si>
  <si>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</si>
  <si>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</si>
  <si>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</si>
  <si>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</si>
  <si>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</si>
  <si>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</si>
  <si>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</si>
  <si>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</si>
  <si>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</si>
  <si>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</si>
  <si>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</si>
  <si>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</si>
  <si>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</si>
  <si>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</si>
  <si>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</si>
  <si>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</si>
  <si>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</si>
  <si>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</si>
  <si>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</si>
  <si>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</si>
  <si>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</si>
  <si>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</si>
  <si>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</si>
  <si>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</si>
  <si>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</si>
  <si>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</si>
  <si>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</si>
  <si>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</si>
  <si>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</si>
  <si>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</si>
  <si>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</si>
  <si>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</si>
  <si>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</si>
  <si>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</si>
  <si>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</si>
  <si>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</si>
  <si>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</si>
  <si>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</si>
  <si>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</si>
  <si>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</si>
  <si>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</si>
  <si>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</si>
  <si>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</si>
  <si>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</si>
  <si>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</si>
  <si>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</si>
  <si>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</si>
  <si>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</si>
  <si>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</si>
  <si>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</si>
  <si>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</si>
  <si>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</si>
  <si>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</si>
  <si>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</si>
  <si>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</si>
  <si>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</si>
  <si>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</si>
  <si>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</si>
  <si>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</si>
  <si>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</si>
  <si>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</si>
  <si>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</si>
  <si>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</si>
  <si>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</si>
  <si>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</si>
  <si>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</si>
  <si>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</si>
  <si>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</si>
  <si>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</si>
  <si>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</si>
  <si>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</si>
  <si>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</si>
  <si>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</si>
  <si>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</si>
  <si>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</si>
  <si>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</si>
  <si>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</si>
  <si>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</si>
  <si>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</si>
  <si>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</si>
  <si>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</si>
  <si>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</si>
  <si>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</si>
  <si>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</si>
  <si>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</si>
  <si>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</si>
  <si>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</si>
  <si>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</si>
  <si>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</si>
  <si>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</si>
  <si>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</si>
  <si>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</si>
  <si>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</si>
  <si>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</si>
  <si>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</si>
  <si>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</si>
  <si>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</si>
  <si>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</si>
  <si>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</si>
  <si>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</si>
  <si>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</si>
  <si>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</si>
  <si>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</si>
  <si>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</si>
  <si>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</si>
  <si>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</si>
  <si>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</si>
  <si>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</si>
  <si>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</si>
  <si>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</si>
  <si>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</si>
  <si>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</si>
  <si>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</si>
  <si>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</si>
  <si>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</si>
  <si>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</si>
  <si>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</si>
  <si>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</si>
  <si>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</si>
  <si>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</si>
  <si>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</si>
  <si>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</si>
  <si>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</si>
  <si>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</si>
  <si>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</si>
  <si>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</si>
  <si>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</si>
  <si>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</si>
  <si>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</si>
  <si>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</si>
  <si>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</si>
  <si>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</si>
  <si>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</si>
  <si>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</si>
  <si>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</si>
  <si>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</si>
  <si>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</si>
  <si>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</si>
  <si>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</si>
  <si>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</si>
  <si>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</si>
  <si>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</si>
  <si>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</si>
  <si>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</si>
  <si>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</si>
  <si>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</si>
  <si>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</si>
  <si>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</si>
  <si>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</si>
  <si>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</si>
  <si>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</si>
  <si>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</si>
  <si>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</si>
  <si>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</si>
  <si>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</si>
  <si>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</si>
  <si>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</si>
  <si>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</si>
  <si>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</si>
  <si>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</si>
  <si>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</si>
  <si>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</si>
  <si>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</si>
  <si>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</si>
  <si>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</si>
  <si>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</si>
  <si>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</si>
  <si>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</si>
  <si>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</si>
  <si>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</si>
  <si>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</si>
  <si>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</si>
  <si>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</si>
  <si>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</si>
  <si>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</si>
  <si>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</si>
  <si>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</si>
  <si>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</si>
  <si>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</si>
  <si>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</si>
  <si>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</si>
  <si>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</si>
  <si>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</si>
  <si>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</si>
  <si>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</si>
  <si>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</si>
  <si>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</si>
  <si>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</si>
  <si>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</si>
  <si>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</si>
  <si>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</si>
  <si>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</si>
  <si>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</si>
  <si>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</si>
  <si>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</si>
  <si>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</si>
  <si>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</si>
  <si>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</si>
  <si>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</si>
  <si>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</si>
  <si>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</si>
  <si>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</si>
  <si>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</si>
  <si>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</si>
  <si>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</si>
  <si>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</si>
  <si>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</si>
  <si>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</si>
  <si>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</si>
  <si>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</si>
  <si>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</si>
  <si>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</si>
  <si>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</si>
  <si>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</si>
  <si>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</si>
  <si>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</si>
  <si>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</si>
  <si>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</si>
  <si>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</si>
  <si>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</si>
  <si>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</si>
  <si>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</si>
  <si>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</si>
  <si>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</si>
  <si>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</si>
  <si>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</si>
  <si>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</si>
  <si>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</si>
  <si>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</si>
  <si>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</si>
  <si>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</si>
  <si>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</si>
  <si>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</si>
  <si>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</si>
  <si>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</si>
  <si>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</si>
  <si>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</si>
  <si>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</si>
  <si>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</si>
  <si>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</si>
  <si>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</si>
  <si>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</si>
  <si>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</si>
  <si>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</si>
  <si>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</si>
  <si>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</si>
  <si>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</si>
  <si>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</si>
  <si>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</si>
  <si>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</si>
  <si>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</si>
  <si>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</si>
  <si>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</si>
  <si>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</si>
  <si>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</si>
  <si>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</si>
  <si>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</si>
  <si>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</si>
  <si>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</si>
  <si>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</si>
  <si>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</si>
  <si>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</si>
  <si>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</si>
  <si>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</si>
  <si>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</si>
  <si>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</si>
  <si>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</si>
  <si>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</si>
  <si>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</si>
  <si>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</si>
  <si>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</si>
  <si>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</si>
  <si>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</si>
  <si>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</si>
  <si>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</si>
  <si>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</si>
  <si>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</si>
  <si>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</si>
  <si>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</si>
  <si>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</si>
  <si>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</si>
  <si>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</si>
  <si>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</si>
  <si>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</si>
  <si>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</si>
  <si>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</si>
  <si>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</si>
  <si>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</si>
  <si>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</si>
  <si>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</si>
  <si>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</si>
  <si>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</si>
  <si>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</si>
  <si>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</si>
  <si>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</si>
  <si>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</si>
  <si>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</si>
  <si>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</si>
  <si>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</si>
  <si>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</si>
  <si>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</si>
  <si>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</si>
  <si>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</si>
  <si>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</si>
  <si>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</si>
  <si>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</si>
  <si>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</si>
  <si>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</si>
  <si>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</si>
  <si>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</si>
  <si>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</si>
  <si>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</si>
  <si>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</si>
  <si>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</si>
  <si>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</si>
  <si>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</si>
  <si>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</si>
  <si>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</si>
  <si>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</si>
  <si>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</si>
  <si>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</si>
  <si>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</si>
  <si>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</si>
  <si>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</si>
  <si>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</si>
  <si>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</si>
  <si>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</si>
  <si>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</si>
  <si>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</si>
  <si>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</si>
  <si>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</si>
  <si>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</si>
  <si>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</si>
  <si>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</si>
  <si>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</si>
  <si>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</si>
  <si>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</si>
  <si>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</si>
  <si>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</si>
  <si>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</si>
  <si>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</si>
  <si>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</si>
  <si>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</si>
  <si>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</si>
  <si>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</si>
  <si>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</si>
  <si>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</si>
  <si>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</si>
  <si>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</si>
  <si>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</si>
  <si>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</si>
  <si>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</si>
  <si>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</si>
  <si>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</si>
  <si>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</si>
  <si>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</si>
  <si>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</si>
  <si>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</si>
  <si>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</si>
  <si>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</si>
  <si>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</si>
  <si>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</si>
  <si>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</si>
  <si>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</si>
  <si>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</si>
  <si>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</si>
  <si>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</si>
  <si>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</si>
  <si>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</si>
  <si>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</si>
  <si>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</si>
  <si>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</si>
  <si>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</si>
  <si>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</si>
  <si>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</si>
  <si>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</si>
  <si>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</si>
  <si>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</si>
  <si>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</si>
  <si>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</si>
  <si>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</si>
  <si>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</si>
  <si>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</si>
  <si>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</si>
  <si>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</si>
  <si>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</si>
  <si>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</si>
  <si>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</si>
  <si>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</si>
  <si>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</si>
  <si>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</si>
  <si>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</si>
  <si>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</si>
  <si>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</si>
  <si>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</si>
  <si>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</si>
  <si>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</si>
  <si>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</si>
  <si>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</si>
  <si>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</si>
  <si>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</si>
  <si>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</si>
  <si>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</si>
  <si>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</si>
  <si>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</si>
  <si>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</si>
  <si>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</si>
  <si>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</si>
  <si>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</si>
  <si>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</si>
  <si>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</si>
  <si>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</si>
  <si>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</si>
  <si>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</si>
  <si>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</si>
  <si>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</si>
  <si>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</si>
  <si>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</si>
  <si>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</si>
  <si>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</si>
  <si>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</si>
  <si>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</si>
  <si>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</si>
  <si>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</si>
  <si>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</si>
  <si>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</si>
  <si>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</si>
  <si>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</si>
  <si>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</si>
  <si>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</si>
  <si>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</si>
  <si>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</si>
  <si>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</si>
  <si>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</si>
  <si>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</si>
  <si>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</si>
  <si>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</si>
  <si>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</si>
  <si>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</si>
  <si>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</si>
  <si>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</si>
  <si>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</si>
  <si>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</si>
  <si>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</si>
  <si>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</si>
  <si>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</si>
  <si>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</si>
  <si>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</si>
  <si>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</si>
  <si>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</si>
  <si>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</si>
  <si>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</si>
  <si>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</si>
  <si>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</si>
  <si>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</si>
  <si>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</si>
  <si>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</si>
  <si>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</si>
  <si>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</si>
  <si>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</si>
  <si>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</si>
  <si>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</si>
  <si>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</si>
  <si>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</si>
  <si>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</si>
  <si>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</si>
  <si>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</si>
  <si>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</si>
  <si>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</si>
  <si>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</si>
  <si>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</si>
  <si>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</si>
  <si>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</si>
  <si>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</si>
  <si>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</si>
  <si>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</si>
  <si>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</si>
  <si>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</si>
  <si>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</si>
  <si>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</si>
  <si>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</si>
  <si>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</si>
  <si>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</si>
  <si>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</si>
  <si>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</si>
  <si>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</si>
  <si>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</si>
  <si>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</si>
  <si>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</si>
  <si>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</si>
  <si>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</si>
  <si>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</si>
  <si>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</si>
  <si>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</si>
  <si>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</si>
  <si>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</si>
  <si>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</si>
  <si>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</si>
  <si>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</si>
  <si>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</si>
  <si>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</si>
  <si>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</si>
  <si>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</si>
  <si>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</si>
  <si>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</si>
  <si>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</si>
  <si>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</si>
  <si>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</si>
  <si>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</si>
  <si>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</si>
  <si>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</si>
  <si>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</si>
  <si>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</si>
  <si>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</si>
  <si>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</si>
  <si>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</si>
  <si>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</si>
  <si>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</si>
  <si>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</si>
  <si>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</si>
  <si>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</si>
  <si>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</si>
  <si>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</si>
  <si>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</si>
  <si>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</si>
  <si>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</si>
  <si>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</si>
  <si>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</si>
  <si>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</si>
  <si>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</si>
  <si>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</si>
  <si>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</si>
  <si>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</si>
  <si>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</si>
  <si>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</si>
  <si>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</si>
  <si>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</si>
  <si>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</si>
  <si>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</si>
  <si>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</si>
  <si>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</si>
  <si>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</si>
  <si>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</si>
  <si>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</si>
  <si>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</si>
  <si>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</si>
  <si>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</si>
  <si>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</si>
  <si>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</si>
  <si>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</si>
  <si>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</si>
  <si>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</si>
  <si>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</si>
  <si>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</si>
  <si>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</si>
  <si>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</si>
  <si>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</si>
  <si>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</si>
  <si>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</si>
  <si>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</si>
  <si>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</si>
  <si>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</si>
  <si>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</si>
  <si>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</si>
  <si>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</si>
  <si>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</si>
  <si>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</si>
  <si>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</si>
  <si>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</si>
  <si>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</si>
  <si>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</si>
  <si>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</si>
  <si>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</si>
  <si>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</si>
  <si>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</si>
  <si>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</si>
  <si>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</si>
  <si>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</si>
  <si>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</si>
  <si>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</si>
  <si>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</si>
  <si>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</si>
  <si>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</si>
  <si>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</si>
  <si>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</si>
  <si>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</si>
  <si>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</si>
  <si>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</si>
  <si>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</si>
  <si>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</si>
  <si>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</si>
  <si>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</si>
  <si>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</si>
  <si>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</si>
  <si>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</si>
  <si>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</si>
  <si>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</si>
  <si>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</si>
  <si>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</si>
  <si>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</si>
  <si>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</si>
  <si>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</si>
  <si>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</si>
  <si>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</si>
  <si>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</si>
  <si>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</si>
  <si>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</si>
  <si>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</si>
  <si>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</si>
  <si>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</si>
  <si>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</si>
  <si>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</si>
  <si>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</si>
  <si>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</si>
  <si>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</si>
  <si>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</si>
  <si>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</si>
  <si>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</si>
  <si>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</si>
  <si>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</si>
  <si>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</si>
  <si>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</si>
  <si>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</si>
  <si>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</si>
  <si>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</si>
  <si>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</si>
  <si>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</si>
  <si>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</si>
  <si>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</si>
  <si>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</si>
  <si>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</si>
  <si>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</si>
  <si>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</si>
  <si>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</si>
  <si>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</si>
  <si>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</si>
  <si>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</si>
  <si>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</si>
  <si>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</si>
  <si>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</si>
  <si>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</si>
  <si>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</si>
  <si>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</si>
  <si>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</si>
  <si>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</si>
  <si>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</si>
  <si>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</si>
  <si>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</si>
  <si>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</si>
  <si>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</si>
  <si>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</si>
  <si>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</si>
  <si>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</si>
  <si>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</si>
  <si>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</si>
  <si>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</si>
  <si>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</si>
  <si>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</si>
  <si>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</si>
  <si>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</si>
  <si>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</si>
  <si>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</si>
  <si>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</si>
  <si>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</si>
  <si>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</si>
  <si>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</si>
  <si>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</si>
  <si>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</si>
  <si>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</si>
  <si>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</si>
  <si>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</si>
  <si>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</si>
  <si>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</si>
  <si>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</si>
  <si>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</si>
  <si>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</si>
  <si>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</si>
  <si>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</si>
  <si>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</si>
  <si>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</si>
  <si>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</si>
  <si>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</si>
  <si>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</si>
  <si>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</si>
  <si>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</si>
  <si>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</si>
  <si>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</si>
  <si>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</si>
  <si>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</si>
  <si>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</si>
  <si>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</si>
  <si>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</si>
  <si>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</si>
  <si>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</si>
  <si>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</si>
  <si>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</si>
  <si>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</si>
  <si>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</si>
  <si>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</si>
  <si>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</si>
  <si>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</si>
  <si>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</si>
  <si>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</si>
  <si>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</si>
  <si>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</si>
  <si>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</si>
  <si>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</si>
  <si>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</si>
  <si>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</si>
  <si>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</si>
  <si>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</si>
  <si>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</si>
  <si>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</si>
  <si>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</si>
  <si>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</si>
  <si>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</si>
  <si>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</si>
  <si>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</si>
  <si>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</si>
  <si>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</si>
  <si>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</si>
  <si>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</si>
  <si>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</si>
  <si>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</si>
  <si>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</si>
  <si>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</si>
  <si>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</si>
  <si>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</si>
  <si>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</si>
  <si>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</si>
  <si>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</si>
  <si>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</si>
  <si>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</si>
  <si>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</si>
  <si>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</si>
  <si>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</si>
  <si>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</si>
  <si>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</si>
  <si>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</si>
  <si>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</si>
  <si>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</si>
  <si>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</si>
  <si>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</si>
  <si>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</si>
  <si>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</si>
  <si>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</si>
  <si>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</si>
  <si>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</si>
  <si>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</si>
  <si>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</si>
  <si>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</si>
  <si>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</si>
  <si>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</si>
  <si>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</si>
  <si>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</si>
  <si>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</si>
  <si>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</si>
  <si>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</si>
  <si>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</si>
  <si>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</si>
  <si>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</si>
  <si>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</si>
  <si>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</si>
  <si>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</si>
  <si>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</si>
  <si>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</si>
  <si>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</si>
  <si>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</si>
  <si>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</si>
  <si>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</si>
  <si>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</si>
  <si>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</si>
  <si>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</si>
  <si>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</si>
  <si>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</si>
  <si>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</si>
  <si>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</si>
  <si>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</si>
  <si>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</si>
  <si>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</si>
  <si>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</si>
  <si>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</si>
  <si>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</si>
  <si>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</si>
  <si>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</si>
  <si>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</si>
  <si>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</si>
  <si>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</si>
  <si>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</si>
  <si>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</si>
  <si>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</si>
  <si>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</si>
  <si>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</si>
  <si>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</si>
  <si>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</si>
  <si>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</si>
  <si>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</si>
  <si>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</si>
  <si>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</si>
  <si>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</si>
  <si>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</si>
  <si>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</si>
  <si>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</si>
  <si>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</si>
  <si>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</si>
  <si>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</si>
  <si>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</si>
  <si>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</si>
  <si>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</si>
  <si>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</si>
  <si>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</si>
  <si>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</si>
  <si>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</si>
  <si>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</si>
  <si>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</si>
  <si>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</si>
  <si>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</si>
  <si>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</si>
  <si>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</si>
  <si>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</si>
  <si>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</si>
  <si>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</si>
  <si>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</si>
  <si>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</si>
  <si>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</si>
  <si>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</si>
  <si>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</si>
  <si>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</si>
  <si>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</si>
  <si>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</si>
  <si>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</si>
  <si>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</si>
  <si>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</si>
  <si>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</si>
  <si>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</si>
  <si>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</si>
  <si>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</si>
  <si>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</si>
  <si>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</si>
  <si>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</si>
  <si>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</si>
  <si>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</si>
  <si>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</si>
  <si>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</si>
  <si>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</si>
  <si>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</si>
  <si>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</si>
  <si>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</si>
  <si>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</si>
  <si>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</si>
  <si>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</si>
  <si>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</si>
  <si>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</si>
  <si>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</si>
  <si>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</si>
  <si>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</si>
  <si>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</si>
  <si>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</si>
  <si>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</si>
  <si>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</si>
  <si>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</si>
  <si>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</si>
  <si>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</si>
  <si>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</si>
  <si>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</si>
  <si>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</si>
  <si>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</si>
  <si>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</si>
  <si>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</si>
  <si>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</si>
  <si>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</si>
  <si>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</si>
  <si>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</si>
  <si>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</si>
  <si>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</si>
  <si>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</si>
  <si>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</si>
  <si>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</si>
  <si>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</si>
  <si>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</si>
  <si>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</si>
  <si>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</si>
  <si>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</si>
  <si>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</si>
  <si>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</si>
  <si>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</si>
  <si>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</si>
  <si>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</si>
  <si>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</si>
  <si>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</si>
  <si>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</si>
  <si>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</si>
  <si>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</si>
  <si>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</si>
  <si>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</si>
  <si>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</si>
  <si>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</si>
  <si>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</si>
  <si>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</si>
  <si>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</si>
  <si>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</si>
  <si>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</si>
  <si>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</si>
  <si>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</si>
  <si>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</si>
  <si>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</si>
  <si>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</si>
  <si>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</si>
  <si>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</si>
  <si>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</si>
  <si>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</si>
  <si>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</si>
  <si>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</si>
  <si>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</si>
  <si>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</si>
  <si>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</si>
  <si>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</si>
  <si>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</si>
  <si>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</si>
  <si>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</si>
  <si>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</si>
  <si>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</si>
  <si>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</si>
  <si>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</si>
  <si>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</si>
  <si>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</si>
  <si>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</si>
  <si>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</si>
  <si>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</si>
  <si>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</si>
  <si>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</si>
  <si>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</si>
  <si>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</si>
  <si>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</si>
  <si>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</si>
  <si>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</si>
  <si>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</si>
  <si>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</si>
  <si>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</si>
  <si>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</si>
  <si>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</si>
  <si>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</si>
  <si>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</si>
  <si>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</si>
  <si>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</si>
  <si>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</si>
  <si>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</si>
  <si>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</si>
  <si>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</si>
  <si>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</si>
  <si>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</si>
  <si>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</si>
  <si>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</si>
  <si>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</si>
  <si>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</si>
  <si>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</si>
  <si>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</si>
  <si>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</si>
  <si>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</si>
  <si>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</si>
  <si>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</si>
  <si>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</si>
  <si>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</si>
  <si>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</si>
  <si>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</si>
  <si>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</si>
  <si>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</si>
  <si>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</si>
  <si>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</si>
  <si>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</si>
  <si>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</si>
  <si>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</si>
  <si>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</si>
  <si>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</si>
  <si>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</si>
  <si>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</si>
  <si>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</si>
  <si>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</si>
  <si>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</si>
  <si>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</si>
  <si>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</si>
  <si>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</si>
  <si>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</si>
  <si>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</si>
  <si>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</si>
  <si>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</si>
  <si>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</si>
  <si>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</si>
  <si>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</si>
  <si>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</si>
  <si>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</si>
  <si>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</si>
  <si>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</si>
  <si>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</si>
  <si>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</si>
  <si>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</si>
  <si>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</si>
  <si>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</si>
  <si>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</si>
  <si>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</si>
  <si>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</si>
  <si>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</si>
  <si>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</si>
  <si>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</si>
  <si>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</si>
  <si>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</si>
  <si>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</si>
  <si>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</si>
  <si>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</si>
  <si>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</si>
  <si>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</si>
  <si>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</si>
  <si>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</si>
  <si>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</si>
  <si>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</si>
  <si>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</si>
  <si>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</si>
  <si>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</si>
  <si>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</si>
  <si>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</si>
  <si>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</si>
  <si>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</si>
  <si>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</si>
  <si>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</si>
  <si>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</si>
  <si>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</si>
  <si>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</si>
  <si>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</si>
  <si>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</si>
  <si>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</si>
  <si>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</si>
  <si>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</si>
  <si>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</si>
  <si>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</si>
  <si>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</si>
  <si>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</si>
  <si>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</si>
  <si>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</si>
  <si>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</si>
  <si>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</si>
  <si>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</si>
  <si>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</si>
  <si>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</si>
  <si>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</si>
  <si>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</si>
  <si>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</si>
  <si>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</si>
  <si>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</si>
  <si>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</si>
  <si>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</si>
  <si>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</si>
  <si>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</si>
  <si>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</si>
  <si>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</si>
  <si>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</si>
  <si>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</si>
  <si>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</si>
  <si>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</si>
  <si>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</si>
  <si>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</si>
  <si>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</si>
  <si>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</si>
  <si>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</si>
  <si>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</si>
  <si>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</si>
  <si>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</si>
  <si>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</si>
  <si>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</si>
  <si>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</si>
  <si>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</si>
  <si>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</si>
  <si>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</si>
  <si>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</si>
  <si>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</si>
  <si>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</si>
  <si>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</si>
  <si>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</si>
  <si>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</si>
  <si>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</si>
  <si>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</si>
  <si>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</si>
  <si>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</si>
  <si>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</si>
  <si>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</si>
  <si>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</si>
  <si>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</si>
  <si>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</si>
  <si>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</si>
  <si>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</si>
  <si>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</si>
  <si>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</si>
  <si>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</si>
  <si>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</si>
  <si>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</si>
  <si>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</si>
  <si>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</si>
  <si>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</si>
  <si>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</si>
  <si>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</si>
  <si>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</si>
  <si>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</si>
  <si>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</si>
  <si>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</si>
  <si>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</si>
  <si>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</si>
  <si>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</si>
  <si>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</si>
  <si>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</si>
  <si>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</si>
  <si>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</si>
  <si>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</si>
  <si>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</si>
  <si>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</si>
  <si>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</si>
  <si>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</si>
  <si>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</si>
  <si>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</si>
  <si>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</si>
  <si>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</si>
  <si>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</si>
  <si>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</si>
  <si>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</si>
  <si>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</si>
  <si>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</si>
  <si>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</si>
  <si>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</si>
  <si>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</si>
  <si>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</si>
  <si>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</si>
  <si>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</si>
  <si>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</si>
  <si>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</si>
  <si>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</si>
  <si>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</si>
  <si>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</si>
  <si>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</si>
  <si>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</si>
  <si>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</si>
  <si>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</si>
  <si>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</si>
  <si>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</si>
  <si>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</si>
  <si>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</si>
  <si>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</si>
  <si>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</si>
  <si>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</si>
  <si>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</si>
  <si>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</si>
  <si>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</si>
  <si>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</si>
  <si>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</si>
  <si>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</si>
  <si>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</si>
  <si>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</si>
  <si>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</si>
  <si>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</si>
  <si>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</si>
  <si>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</si>
  <si>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</si>
  <si>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</si>
  <si>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</si>
  <si>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</si>
  <si>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</si>
  <si>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</si>
  <si>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</si>
  <si>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</si>
  <si>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</si>
  <si>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</si>
  <si>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</si>
  <si>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</si>
  <si>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</si>
  <si>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</si>
  <si>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</si>
  <si>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</si>
  <si>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</si>
  <si>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</si>
  <si>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</si>
  <si>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</si>
  <si>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</si>
  <si>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</si>
  <si>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</si>
  <si>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</si>
  <si>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</si>
  <si>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</si>
  <si>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</si>
  <si>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</si>
  <si>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</si>
  <si>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</si>
  <si>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</si>
  <si>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</si>
  <si>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</si>
  <si>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</si>
  <si>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</si>
  <si>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</si>
  <si>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</si>
  <si>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</si>
  <si>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</si>
  <si>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</si>
  <si>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</si>
  <si>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</si>
  <si>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</si>
  <si>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</si>
  <si>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</si>
  <si>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</si>
  <si>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</si>
  <si>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</si>
  <si>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</si>
  <si>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</si>
  <si>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</si>
  <si>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</si>
  <si>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</si>
  <si>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</si>
  <si>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</si>
  <si>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</si>
  <si>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</si>
  <si>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</si>
  <si>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</si>
  <si>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</si>
  <si>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</si>
  <si>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</si>
  <si>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</si>
  <si>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</si>
  <si>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</si>
  <si>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</si>
  <si>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</si>
  <si>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</si>
  <si>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</si>
  <si>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</si>
  <si>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</si>
  <si>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</si>
  <si>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</si>
  <si>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</si>
  <si>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</si>
  <si>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</si>
  <si>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</si>
  <si>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</si>
  <si>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</si>
  <si>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</si>
  <si>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</si>
  <si>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</si>
  <si>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</si>
  <si>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</si>
  <si>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</si>
  <si>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</si>
  <si>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</si>
  <si>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</si>
  <si>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</si>
  <si>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</si>
  <si>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</si>
  <si>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</si>
  <si>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</si>
  <si>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</si>
  <si>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</si>
  <si>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</si>
  <si>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</si>
  <si>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</si>
  <si>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</si>
  <si>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</si>
  <si>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</si>
  <si>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</si>
  <si>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</si>
  <si>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</si>
  <si>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</si>
  <si>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</si>
  <si>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</si>
  <si>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</si>
  <si>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</si>
  <si>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</si>
  <si>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</si>
  <si>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</si>
  <si>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</si>
  <si>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</si>
  <si>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</si>
  <si>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</si>
  <si>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</si>
  <si>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</si>
  <si>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</si>
  <si>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</si>
  <si>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</si>
  <si>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</si>
  <si>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</si>
  <si>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</si>
  <si>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</si>
  <si>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</si>
  <si>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</si>
  <si>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</si>
  <si>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</si>
  <si>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</si>
  <si>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</si>
  <si>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</si>
  <si>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</si>
  <si>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</si>
  <si>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</si>
  <si>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</si>
  <si>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</si>
  <si>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</si>
  <si>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</si>
  <si>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</si>
  <si>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</si>
  <si>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</si>
  <si>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</si>
  <si>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</si>
  <si>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</si>
  <si>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</si>
  <si>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</si>
  <si>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</si>
  <si>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</si>
  <si>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</si>
  <si>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</si>
  <si>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</si>
  <si>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</si>
  <si>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</si>
  <si>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</si>
  <si>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</si>
  <si>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</si>
  <si>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</si>
  <si>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</si>
  <si>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</si>
  <si>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</si>
  <si>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</si>
  <si>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</si>
  <si>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</si>
  <si>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</si>
  <si>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</si>
  <si>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</si>
  <si>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</si>
  <si>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</si>
  <si>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</si>
  <si>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</si>
  <si>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</si>
  <si>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</si>
  <si>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</si>
  <si>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</si>
  <si>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</si>
  <si>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</si>
  <si>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</si>
  <si>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</si>
  <si>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</si>
  <si>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</si>
  <si>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</si>
  <si>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</si>
  <si>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</si>
  <si>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</si>
  <si>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</si>
  <si>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</si>
  <si>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</si>
  <si>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</si>
  <si>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</si>
  <si>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</si>
  <si>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</si>
  <si>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</si>
  <si>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</si>
  <si>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</si>
  <si>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</si>
  <si>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</si>
  <si>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</si>
  <si>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</si>
  <si>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</si>
  <si>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</si>
  <si>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</si>
  <si>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</si>
  <si>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</si>
  <si>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</si>
  <si>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</si>
  <si>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</si>
  <si>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</si>
  <si>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</si>
  <si>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</si>
  <si>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</si>
  <si>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</si>
  <si>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</si>
  <si>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</si>
  <si>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</si>
  <si>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</si>
  <si>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</si>
  <si>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</si>
  <si>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</si>
  <si>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</si>
  <si>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</si>
  <si>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</si>
  <si>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</si>
  <si>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</si>
  <si>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</si>
  <si>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</si>
  <si>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</si>
  <si>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</si>
  <si>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</si>
  <si>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</si>
  <si>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</si>
  <si>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</si>
  <si>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</si>
  <si>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</si>
  <si>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</si>
  <si>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</si>
  <si>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</si>
  <si>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</si>
  <si>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</si>
  <si>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</si>
  <si>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</si>
  <si>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</si>
  <si>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</si>
  <si>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</si>
  <si>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</si>
  <si>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</si>
  <si>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</si>
  <si>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</si>
  <si>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</si>
  <si>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</si>
  <si>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</si>
  <si>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</si>
  <si>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</si>
  <si>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</si>
  <si>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</si>
  <si>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</si>
  <si>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</si>
  <si>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</si>
  <si>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</si>
  <si>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</si>
  <si>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</si>
  <si>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</si>
  <si>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</si>
  <si>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</si>
  <si>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</si>
  <si>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</si>
  <si>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</si>
  <si>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</si>
  <si>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</si>
  <si>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</si>
  <si>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</si>
  <si>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</si>
  <si>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</si>
  <si>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</si>
  <si>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</si>
  <si>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</si>
  <si>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</si>
  <si>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</si>
  <si>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</si>
  <si>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</si>
  <si>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</si>
  <si>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</si>
  <si>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</si>
  <si>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</si>
  <si>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</si>
  <si>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</si>
  <si>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</si>
  <si>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</si>
  <si>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</si>
  <si>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</si>
  <si>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</si>
  <si>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</si>
  <si>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</si>
  <si>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</si>
  <si>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</si>
  <si>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</si>
  <si>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</si>
  <si>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</si>
  <si>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</si>
  <si>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</si>
  <si>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</si>
  <si>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</si>
  <si>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</si>
  <si>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</si>
  <si>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</si>
  <si>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</si>
  <si>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</si>
  <si>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</si>
  <si>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</si>
  <si>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</si>
  <si>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</si>
  <si>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</si>
  <si>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</si>
  <si>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</si>
  <si>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</si>
  <si>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</si>
  <si>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</si>
  <si>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</si>
  <si>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</si>
  <si>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</si>
  <si>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</si>
  <si>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</si>
  <si>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</si>
  <si>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</si>
  <si>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</si>
  <si>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</si>
  <si>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</si>
  <si>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</si>
  <si>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</si>
  <si>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</si>
  <si>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</si>
  <si>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</si>
  <si>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</si>
  <si>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</si>
  <si>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</si>
  <si>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</si>
  <si>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</si>
  <si>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</si>
  <si>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</si>
  <si>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</si>
  <si>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</si>
  <si>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</si>
  <si>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</si>
  <si>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</si>
  <si>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</si>
  <si>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</si>
  <si>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</si>
  <si>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</si>
  <si>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</si>
  <si>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</si>
  <si>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</si>
  <si>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</si>
  <si>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</si>
  <si>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</si>
  <si>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</si>
  <si>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</si>
  <si>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</si>
  <si>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</si>
  <si>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</si>
  <si>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</si>
  <si>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</si>
  <si>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</si>
  <si>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</si>
  <si>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</si>
  <si>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</si>
  <si>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</si>
  <si>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</si>
  <si>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</si>
  <si>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</si>
  <si>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</si>
  <si>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</si>
  <si>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</si>
  <si>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</si>
  <si>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</si>
  <si>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</si>
  <si>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</si>
  <si>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</si>
  <si>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</si>
  <si>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</si>
  <si>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</si>
  <si>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</si>
  <si>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</si>
  <si>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</si>
  <si>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</si>
  <si>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</si>
  <si>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</si>
  <si>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</si>
  <si>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</si>
  <si>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</si>
  <si>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</si>
  <si>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</si>
  <si>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</si>
  <si>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</si>
  <si>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</si>
  <si>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</si>
  <si>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</si>
  <si>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</si>
  <si>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</si>
  <si>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</si>
  <si>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</si>
  <si>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</si>
  <si>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</si>
  <si>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</si>
  <si>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</si>
  <si>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</si>
  <si>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</si>
  <si>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</si>
  <si>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</si>
  <si>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</si>
  <si>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</si>
  <si>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</si>
  <si>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</si>
  <si>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</si>
  <si>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</si>
  <si>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</si>
  <si>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</si>
  <si>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</si>
  <si>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</si>
  <si>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</si>
  <si>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</si>
  <si>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</si>
  <si>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</si>
  <si>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</si>
  <si>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</si>
  <si>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</si>
  <si>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</si>
  <si>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</si>
  <si>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</si>
  <si>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</si>
  <si>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</si>
  <si>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</si>
  <si>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</si>
  <si>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</si>
  <si>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</si>
  <si>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</si>
  <si>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</si>
  <si>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</si>
  <si>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</si>
  <si>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</si>
  <si>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</si>
  <si>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</si>
  <si>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</si>
  <si>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</si>
  <si>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</si>
  <si>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</si>
  <si>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</si>
  <si>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</si>
  <si>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</si>
  <si>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</si>
  <si>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</si>
  <si>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</si>
  <si>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</si>
  <si>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</si>
  <si>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</si>
  <si>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</si>
  <si>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</si>
  <si>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</si>
  <si>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</si>
  <si>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</si>
  <si>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</si>
  <si>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</si>
  <si>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</si>
  <si>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</si>
  <si>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</si>
  <si>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</si>
  <si>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</si>
  <si>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</si>
  <si>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</si>
  <si>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</si>
  <si>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</si>
  <si>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</si>
  <si>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</si>
  <si>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</si>
  <si>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</si>
  <si>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</si>
  <si>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</si>
  <si>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</si>
  <si>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</si>
  <si>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</si>
  <si>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</si>
  <si>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</si>
  <si>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</si>
  <si>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</si>
  <si>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</si>
  <si>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</si>
  <si>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</si>
  <si>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</si>
  <si>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</si>
  <si>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</si>
  <si>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</si>
  <si>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</si>
  <si>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</si>
  <si>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</si>
  <si>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</si>
  <si>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</si>
  <si>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</si>
  <si>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</si>
  <si>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</si>
  <si>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</si>
  <si>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</si>
  <si>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</si>
  <si>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</si>
  <si>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</si>
  <si>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</si>
  <si>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</si>
  <si>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</si>
  <si>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</si>
  <si>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</si>
  <si>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</si>
  <si>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</si>
  <si>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</si>
  <si>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</si>
  <si>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</si>
  <si>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</si>
  <si>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</si>
  <si>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</si>
  <si>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</si>
  <si>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</si>
  <si>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</si>
  <si>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</si>
  <si>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</si>
  <si>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</si>
  <si>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</si>
  <si>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</si>
  <si>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</si>
  <si>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</si>
  <si>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</si>
  <si>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</si>
  <si>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</si>
  <si>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</si>
  <si>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</si>
  <si>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</si>
  <si>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</si>
  <si>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</si>
  <si>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</si>
  <si>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</si>
  <si>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</si>
  <si>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</si>
  <si>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</si>
  <si>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</si>
  <si>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</si>
  <si>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</si>
  <si>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</si>
  <si>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</si>
  <si>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</si>
  <si>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</si>
  <si>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</si>
  <si>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</si>
  <si>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</si>
  <si>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</si>
  <si>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</si>
  <si>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</si>
  <si>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</si>
  <si>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</si>
  <si>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</si>
  <si>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</si>
  <si>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</si>
  <si>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</si>
  <si>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</si>
  <si>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</si>
  <si>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</si>
  <si>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</si>
  <si>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</si>
  <si>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</si>
  <si>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</si>
  <si>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</si>
  <si>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</si>
  <si>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</si>
  <si>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</si>
  <si>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</si>
  <si>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</si>
  <si>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</si>
  <si>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</si>
  <si>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</si>
  <si>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</si>
  <si>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</si>
  <si>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</si>
  <si>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</si>
  <si>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</si>
  <si>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</si>
  <si>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</si>
  <si>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</si>
  <si>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</si>
  <si>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</si>
  <si>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</si>
  <si>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</si>
  <si>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</si>
  <si>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</si>
  <si>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</si>
  <si>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</si>
  <si>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</si>
  <si>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</si>
  <si>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</si>
  <si>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</si>
  <si>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</si>
  <si>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</si>
  <si>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</si>
  <si>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</si>
  <si>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</si>
  <si>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</si>
  <si>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</si>
  <si>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</si>
  <si>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</si>
  <si>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</si>
  <si>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</si>
  <si>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</si>
  <si>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</si>
  <si>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</si>
  <si>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</si>
  <si>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</si>
  <si>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</si>
  <si>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</si>
  <si>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</si>
  <si>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</si>
  <si>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</si>
  <si>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</si>
  <si>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</si>
  <si>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</si>
  <si>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</si>
  <si>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</si>
  <si>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</si>
  <si>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</si>
  <si>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</si>
  <si>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</si>
  <si>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</si>
  <si>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</si>
  <si>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</si>
  <si>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</si>
  <si>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</si>
  <si>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</si>
  <si>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</si>
  <si>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</si>
  <si>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</si>
  <si>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</si>
  <si>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</si>
  <si>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</si>
  <si>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</si>
  <si>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</si>
  <si>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</si>
  <si>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</si>
  <si>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</si>
  <si>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</si>
  <si>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</si>
  <si>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</si>
  <si>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</si>
  <si>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</si>
  <si>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</si>
  <si>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</si>
  <si>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</si>
  <si>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</si>
  <si>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</si>
  <si>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</si>
  <si>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</si>
  <si>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</si>
  <si>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</si>
  <si>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</si>
  <si>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</si>
  <si>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</si>
  <si>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</si>
  <si>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</si>
  <si>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</si>
  <si>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</si>
  <si>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</si>
  <si>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</si>
  <si>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</si>
  <si>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</si>
  <si>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</si>
  <si>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</si>
  <si>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</si>
  <si>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</si>
  <si>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</si>
  <si>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</si>
  <si>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</si>
  <si>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</si>
  <si>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</si>
  <si>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</si>
  <si>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</si>
  <si>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</si>
  <si>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</si>
  <si>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</si>
  <si>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</si>
  <si>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</si>
  <si>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</si>
  <si>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</si>
  <si>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</si>
  <si>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</si>
  <si>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</si>
  <si>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</si>
  <si>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</si>
  <si>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</si>
  <si>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</si>
  <si>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</si>
  <si>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</si>
  <si>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</si>
  <si>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</si>
  <si>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</si>
  <si>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</si>
  <si>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</si>
  <si>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</si>
  <si>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</si>
  <si>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</si>
  <si>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</si>
  <si>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</si>
  <si>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</si>
  <si>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</si>
  <si>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</si>
  <si>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</si>
  <si>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</si>
  <si>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</si>
  <si>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</si>
  <si>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</si>
  <si>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</si>
  <si>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</si>
  <si>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</si>
  <si>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</si>
  <si>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</si>
  <si>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</si>
  <si>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</si>
  <si>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</si>
  <si>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</si>
  <si>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</si>
  <si>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</si>
  <si>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</si>
  <si>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</si>
  <si>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</si>
  <si>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</si>
  <si>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</si>
  <si>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</si>
  <si>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</si>
  <si>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</si>
  <si>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</si>
  <si>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</si>
  <si>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</si>
  <si>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</si>
  <si>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</si>
  <si>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</si>
  <si>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</si>
  <si>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</si>
  <si>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</si>
  <si>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</si>
  <si>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</si>
  <si>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</si>
  <si>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</si>
  <si>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</si>
  <si>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</si>
  <si>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</si>
  <si>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</si>
  <si>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</si>
  <si>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</si>
  <si>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</si>
  <si>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</si>
  <si>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</si>
  <si>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</si>
  <si>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</si>
  <si>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</si>
  <si>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</si>
  <si>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</si>
  <si>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</si>
  <si>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</si>
  <si>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</si>
  <si>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</si>
  <si>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</si>
  <si>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</si>
  <si>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</si>
  <si>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</si>
  <si>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</si>
  <si>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</si>
  <si>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</si>
  <si>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</si>
  <si>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</si>
  <si>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</si>
  <si>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</si>
  <si>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</si>
  <si>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</si>
  <si>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</si>
  <si>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</si>
  <si>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</si>
  <si>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</si>
  <si>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</si>
  <si>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</si>
  <si>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</si>
  <si>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</si>
  <si>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</si>
  <si>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</si>
  <si>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</si>
  <si>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</si>
  <si>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</si>
  <si>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</si>
  <si>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</si>
  <si>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</si>
  <si>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</si>
  <si>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</si>
  <si>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</si>
  <si>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</si>
  <si>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</si>
  <si>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</si>
  <si>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</si>
  <si>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</si>
  <si>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</si>
  <si>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</si>
  <si>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</si>
  <si>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</si>
  <si>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</si>
  <si>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</si>
  <si>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</si>
  <si>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</si>
  <si>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</si>
  <si>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</si>
  <si>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</si>
  <si>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</si>
  <si>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</si>
  <si>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</si>
  <si>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</si>
  <si>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</si>
  <si>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</si>
  <si>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</si>
  <si>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</si>
  <si>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</si>
  <si>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</si>
  <si>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</si>
  <si>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</si>
  <si>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</si>
  <si>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</si>
  <si>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</si>
  <si>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</si>
  <si>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</si>
  <si>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</si>
  <si>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</si>
  <si>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</si>
  <si>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</si>
  <si>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</si>
  <si>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</si>
  <si>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</si>
  <si>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</si>
  <si>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</si>
  <si>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</si>
  <si>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</si>
  <si>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</si>
  <si>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</si>
  <si>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</si>
  <si>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</si>
  <si>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</si>
  <si>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</si>
  <si>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</si>
  <si>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</si>
  <si>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</si>
  <si>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</si>
  <si>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</si>
  <si>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</si>
  <si>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</si>
  <si>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</si>
  <si>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</si>
  <si>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</si>
  <si>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</si>
  <si>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</si>
  <si>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</si>
  <si>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</si>
  <si>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</si>
  <si>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</si>
  <si>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</si>
  <si>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</si>
  <si>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</si>
  <si>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</si>
  <si>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</si>
  <si>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</si>
  <si>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</si>
  <si>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</si>
  <si>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</si>
  <si>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</si>
  <si>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</si>
  <si>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</si>
  <si>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</si>
  <si>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</si>
  <si>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</si>
  <si>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</si>
  <si>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</si>
  <si>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</si>
  <si>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</si>
  <si>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</si>
  <si>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</si>
  <si>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</si>
  <si>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</si>
  <si>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</si>
  <si>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</si>
  <si>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</si>
  <si>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</si>
  <si>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</si>
  <si>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</si>
  <si>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</si>
  <si>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</si>
  <si>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</si>
  <si>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</si>
  <si>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</si>
  <si>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</si>
  <si>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</si>
  <si>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</si>
  <si>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</si>
  <si>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</si>
  <si>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</si>
  <si>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</si>
  <si>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</si>
  <si>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</si>
  <si>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</si>
  <si>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</si>
  <si>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</si>
  <si>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</si>
  <si>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</si>
  <si>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</si>
  <si>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</si>
  <si>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</si>
  <si>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</si>
  <si>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</si>
  <si>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</si>
  <si>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</si>
  <si>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</si>
  <si>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</si>
  <si>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</si>
  <si>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</si>
  <si>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</si>
  <si>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</si>
  <si>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</si>
  <si>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</si>
  <si>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</si>
  <si>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</si>
  <si>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</si>
  <si>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</si>
  <si>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</si>
  <si>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</si>
  <si>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</si>
  <si>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</si>
  <si>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</si>
  <si>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</si>
  <si>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</si>
  <si>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</si>
  <si>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</si>
  <si>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</si>
  <si>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</si>
  <si>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</si>
  <si>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</si>
  <si>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</si>
  <si>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</si>
  <si>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</si>
  <si>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</si>
  <si>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</si>
  <si>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</si>
  <si>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</si>
  <si>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</si>
  <si>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</si>
  <si>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</si>
  <si>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</si>
  <si>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</si>
  <si>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</si>
  <si>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</si>
  <si>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</si>
  <si>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</si>
  <si>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</si>
  <si>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</si>
  <si>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</si>
  <si>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</si>
  <si>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</si>
  <si>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</si>
  <si>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</si>
  <si>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</si>
  <si>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</si>
  <si>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</si>
  <si>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</si>
  <si>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</si>
  <si>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</si>
  <si>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</si>
  <si>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</si>
  <si>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</si>
  <si>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</si>
  <si>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</si>
  <si>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</si>
  <si>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</si>
  <si>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</si>
  <si>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</si>
  <si>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</si>
  <si>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</si>
  <si>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</si>
  <si>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</si>
  <si>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</si>
  <si>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</si>
  <si>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</si>
  <si>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</si>
  <si>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</si>
  <si>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</si>
  <si>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</si>
  <si>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</si>
  <si>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</si>
  <si>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</si>
  <si>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</si>
  <si>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</si>
  <si>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</si>
  <si>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</si>
  <si>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</si>
  <si>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</si>
  <si>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</si>
  <si>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</si>
  <si>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</si>
  <si>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</si>
  <si>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</si>
  <si>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</si>
  <si>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</si>
  <si>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</si>
  <si>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</si>
  <si>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</si>
  <si>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</si>
  <si>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</si>
  <si>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</si>
  <si>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</si>
  <si>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</si>
  <si>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</si>
  <si>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</si>
  <si>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</si>
  <si>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</si>
  <si>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</si>
  <si>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</si>
  <si>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</si>
  <si>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</si>
  <si>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</si>
  <si>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</si>
  <si>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</si>
  <si>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</si>
  <si>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</si>
  <si>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</si>
  <si>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</si>
  <si>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</si>
  <si>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</si>
  <si>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</si>
  <si>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</si>
  <si>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</si>
  <si>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</si>
  <si>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</si>
  <si>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</si>
  <si>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</si>
  <si>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</si>
  <si>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</si>
  <si>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</si>
  <si>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</si>
  <si>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</si>
  <si>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</si>
  <si>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</si>
  <si>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</si>
  <si>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</si>
  <si>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</si>
  <si>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</si>
  <si>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</si>
  <si>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</si>
  <si>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</si>
  <si>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</si>
  <si>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</si>
  <si>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</si>
  <si>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</si>
  <si>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</si>
  <si>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</si>
  <si>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</si>
  <si>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</si>
  <si>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</si>
  <si>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</si>
  <si>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</si>
  <si>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</si>
  <si>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</si>
  <si>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</si>
  <si>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</si>
  <si>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</si>
  <si>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</si>
  <si>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</si>
  <si>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</si>
  <si>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</si>
  <si>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</si>
  <si>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</si>
  <si>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</si>
  <si>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</si>
  <si>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</si>
  <si>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</si>
  <si>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</si>
  <si>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</si>
  <si>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</si>
  <si>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</si>
  <si>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</si>
  <si>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</si>
  <si>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</si>
  <si>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</si>
  <si>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</si>
  <si>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</si>
  <si>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</si>
  <si>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</si>
  <si>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</si>
  <si>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</si>
  <si>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</si>
  <si>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</si>
  <si>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</si>
  <si>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</si>
  <si>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</si>
  <si>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</si>
  <si>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</si>
  <si>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</si>
  <si>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</si>
  <si>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</si>
  <si>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</si>
  <si>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</si>
  <si>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</si>
  <si>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</si>
  <si>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</si>
  <si>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</si>
  <si>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</si>
  <si>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</si>
  <si>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</si>
  <si>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</si>
  <si>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</si>
  <si>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</si>
  <si>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</si>
  <si>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</si>
  <si>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</si>
  <si>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</si>
  <si>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</si>
  <si>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</si>
  <si>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</si>
  <si>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</si>
  <si>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</si>
  <si>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</si>
  <si>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</si>
  <si>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</si>
  <si>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</si>
  <si>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</si>
  <si>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</si>
  <si>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</si>
  <si>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</si>
  <si>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</si>
  <si>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</si>
  <si>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</si>
  <si>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</si>
  <si>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</si>
  <si>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</si>
  <si>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</si>
  <si>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</si>
  <si>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</si>
  <si>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</si>
  <si>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</si>
  <si>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</si>
  <si>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</si>
  <si>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</si>
  <si>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</si>
  <si>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</si>
  <si>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</si>
  <si>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</si>
  <si>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</si>
  <si>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</si>
  <si>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</si>
  <si>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</si>
  <si>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</si>
  <si>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</si>
  <si>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</si>
  <si>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</si>
  <si>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</si>
  <si>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</si>
  <si>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</si>
  <si>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</si>
  <si>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</si>
  <si>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</si>
  <si>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</si>
  <si>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</si>
  <si>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</si>
  <si>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</si>
  <si>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</si>
  <si>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</si>
  <si>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</si>
  <si>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</si>
  <si>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</si>
  <si>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</si>
  <si>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</si>
  <si>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</si>
  <si>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</si>
  <si>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</si>
  <si>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</si>
  <si>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</si>
  <si>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</si>
  <si>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</si>
  <si>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</si>
  <si>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</si>
  <si>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</si>
  <si>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</si>
  <si>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</si>
  <si>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</si>
  <si>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</si>
  <si>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</si>
  <si>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</si>
  <si>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</si>
  <si>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</si>
  <si>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</si>
  <si>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</si>
  <si>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</si>
  <si>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</si>
  <si>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</si>
  <si>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</si>
  <si>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</si>
  <si>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</si>
  <si>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</si>
  <si>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</si>
  <si>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</si>
  <si>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</si>
  <si>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</si>
  <si>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</si>
  <si>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</si>
  <si>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</si>
  <si>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</si>
  <si>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</si>
  <si>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</si>
  <si>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</si>
  <si>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</si>
  <si>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</si>
  <si>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</si>
  <si>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</si>
  <si>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</si>
  <si>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</si>
  <si>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</si>
  <si>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</si>
  <si>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</si>
  <si>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</si>
  <si>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</si>
  <si>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</si>
  <si>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</si>
  <si>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</si>
  <si>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</si>
  <si>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</si>
  <si>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</si>
  <si>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</si>
  <si>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</si>
  <si>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</si>
  <si>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</si>
  <si>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</si>
  <si>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</si>
  <si>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</si>
  <si>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</si>
  <si>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</si>
  <si>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</si>
  <si>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</si>
  <si>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</si>
  <si>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</si>
  <si>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</si>
  <si>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</si>
  <si>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</si>
  <si>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</si>
  <si>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</si>
  <si>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</si>
  <si>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</si>
  <si>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</si>
  <si>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</si>
  <si>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</si>
  <si>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</si>
  <si>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</si>
  <si>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</si>
  <si>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</si>
  <si>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</si>
  <si>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</si>
  <si>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</si>
  <si>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</si>
  <si>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</si>
  <si>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</si>
  <si>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</si>
  <si>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</si>
  <si>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</si>
  <si>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</si>
  <si>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</si>
  <si>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</si>
  <si>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</si>
  <si>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</si>
  <si>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</si>
  <si>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</si>
  <si>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</si>
  <si>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</si>
  <si>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</si>
  <si>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</si>
  <si>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</si>
  <si>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</si>
  <si>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</si>
  <si>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</si>
  <si>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</si>
  <si>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</si>
  <si>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</si>
  <si>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</si>
  <si>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</si>
  <si>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</si>
  <si>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</si>
  <si>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</si>
  <si>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</si>
  <si>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</si>
  <si>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</si>
  <si>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</si>
  <si>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</si>
  <si>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</si>
  <si>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</si>
  <si>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</si>
  <si>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</si>
  <si>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</si>
  <si>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</si>
  <si>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</si>
  <si>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</si>
  <si>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</si>
  <si>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</si>
  <si>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</si>
  <si>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</si>
  <si>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</si>
  <si>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</si>
  <si>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</si>
  <si>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</si>
  <si>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</si>
  <si>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</si>
  <si>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</si>
  <si>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</si>
  <si>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</si>
  <si>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</si>
  <si>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</si>
  <si>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</si>
  <si>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</si>
  <si>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</si>
  <si>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</si>
  <si>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</si>
  <si>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</si>
  <si>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</si>
  <si>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</si>
  <si>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</si>
  <si>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</si>
  <si>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</si>
  <si>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</si>
  <si>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</si>
  <si>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</si>
  <si>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</si>
  <si>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</si>
  <si>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</si>
  <si>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</si>
  <si>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</si>
  <si>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</si>
  <si>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</si>
  <si>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</si>
  <si>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</si>
  <si>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</si>
  <si>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</si>
  <si>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</si>
  <si>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</si>
  <si>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</si>
  <si>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</si>
  <si>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</si>
  <si>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</si>
  <si>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</si>
  <si>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</si>
  <si>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</si>
  <si>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</si>
  <si>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</si>
  <si>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</si>
  <si>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</si>
  <si>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</si>
  <si>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</si>
  <si>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</si>
  <si>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</si>
  <si>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</si>
  <si>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</si>
  <si>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</si>
  <si>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</si>
  <si>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</si>
  <si>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</si>
  <si>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</si>
  <si>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</si>
  <si>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</si>
  <si>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</si>
  <si>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</si>
  <si>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</si>
  <si>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</si>
  <si>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</si>
  <si>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</si>
  <si>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</si>
  <si>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</si>
  <si>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</si>
  <si>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</si>
  <si>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</si>
  <si>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</si>
  <si>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</si>
  <si>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</si>
  <si>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</si>
  <si>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</si>
  <si>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</si>
  <si>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</si>
  <si>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</si>
  <si>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</si>
  <si>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</si>
  <si>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</si>
  <si>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</si>
  <si>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</si>
  <si>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</si>
  <si>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</si>
  <si>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</si>
  <si>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</si>
  <si>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</si>
  <si>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</si>
  <si>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</si>
  <si>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</si>
  <si>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</si>
  <si>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</si>
  <si>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</si>
  <si>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</si>
  <si>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</si>
  <si>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</si>
  <si>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</si>
  <si>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</si>
  <si>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</si>
  <si>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</si>
  <si>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</si>
  <si>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</si>
  <si>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</si>
  <si>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</si>
  <si>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</si>
  <si>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</si>
  <si>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</si>
  <si>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</si>
  <si>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</si>
  <si>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</si>
  <si>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</si>
  <si>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</si>
  <si>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</si>
  <si>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</si>
  <si>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</si>
  <si>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</si>
  <si>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</si>
  <si>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</si>
  <si>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</si>
  <si>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</si>
  <si>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</si>
  <si>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</si>
  <si>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</si>
  <si>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</si>
  <si>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</si>
  <si>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</si>
  <si>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</si>
  <si>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</si>
  <si>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</si>
  <si>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</si>
  <si>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</si>
  <si>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</si>
  <si>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</si>
  <si>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</si>
  <si>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</si>
  <si>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</si>
  <si>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</si>
  <si>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</si>
  <si>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</si>
  <si>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</si>
  <si>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</si>
  <si>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</si>
  <si>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</si>
  <si>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</si>
  <si>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</si>
  <si>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</si>
  <si>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</si>
  <si>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</si>
  <si>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</si>
  <si>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</si>
  <si>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</si>
  <si>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</si>
  <si>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</si>
  <si>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</si>
  <si>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</si>
  <si>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</si>
  <si>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</si>
  <si>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</si>
  <si>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</si>
  <si>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</si>
  <si>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</si>
  <si>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</si>
  <si>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</si>
  <si>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</si>
  <si>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</si>
  <si>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</si>
  <si>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</si>
  <si>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</si>
  <si>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</si>
  <si>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</si>
  <si>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</si>
  <si>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</si>
  <si>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</si>
  <si>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</si>
  <si>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</si>
  <si>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</si>
  <si>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</si>
  <si>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</si>
  <si>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</si>
  <si>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</si>
  <si>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</si>
  <si>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</si>
  <si>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</si>
  <si>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</si>
  <si>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</si>
  <si>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</si>
  <si>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</si>
  <si>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</si>
  <si>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</si>
  <si>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</si>
  <si>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</si>
  <si>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</si>
  <si>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</si>
  <si>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</si>
  <si>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</si>
  <si>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</si>
  <si>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</si>
  <si>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</si>
  <si>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</si>
  <si>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</si>
  <si>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</si>
  <si>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</si>
  <si>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</si>
  <si>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</si>
  <si>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</si>
  <si>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</si>
  <si>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</si>
  <si>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</si>
  <si>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</si>
  <si>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</si>
  <si>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</si>
  <si>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</si>
  <si>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</si>
  <si>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</si>
  <si>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</si>
  <si>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</si>
  <si>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</si>
  <si>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</si>
  <si>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</si>
  <si>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</si>
  <si>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</si>
  <si>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</si>
  <si>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</si>
  <si>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</si>
  <si>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</si>
  <si>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</si>
  <si>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</si>
  <si>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</si>
  <si>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</si>
  <si>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</si>
  <si>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</si>
  <si>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</si>
  <si>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</si>
  <si>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</si>
  <si>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</si>
  <si>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</si>
  <si>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</si>
  <si>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</si>
  <si>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</si>
  <si>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</si>
  <si>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</si>
  <si>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</si>
  <si>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</si>
  <si>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</si>
  <si>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</si>
  <si>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</si>
  <si>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</si>
  <si>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</si>
  <si>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</si>
  <si>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</si>
  <si>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</si>
  <si>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</si>
  <si>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</si>
  <si>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</si>
  <si>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</si>
  <si>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</si>
  <si>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</si>
  <si>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</si>
  <si>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</si>
  <si>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</si>
  <si>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</si>
  <si>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</si>
  <si>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</si>
  <si>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</si>
  <si>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</si>
  <si>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</si>
  <si>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</si>
  <si>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</si>
  <si>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</si>
  <si>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</si>
  <si>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</si>
  <si>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</si>
  <si>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</si>
  <si>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</si>
  <si>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</si>
  <si>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</si>
  <si>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</si>
  <si>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</si>
  <si>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</si>
  <si>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</si>
  <si>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</si>
  <si>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</si>
  <si>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</si>
  <si>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</si>
  <si>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</si>
  <si>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</si>
  <si>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</si>
  <si>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</si>
  <si>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</si>
  <si>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</si>
  <si>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</si>
  <si>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</si>
  <si>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</si>
  <si>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</si>
  <si>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</si>
  <si>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</si>
  <si>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</si>
  <si>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</si>
  <si>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</si>
  <si>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</si>
  <si>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</si>
  <si>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</si>
  <si>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</si>
  <si>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</si>
  <si>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</si>
  <si>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</si>
  <si>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</si>
  <si>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</si>
  <si>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</si>
  <si>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</si>
  <si>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</si>
  <si>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</si>
  <si>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</si>
  <si>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</si>
  <si>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</si>
  <si>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</si>
  <si>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</si>
  <si>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</si>
  <si>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</si>
  <si>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</si>
  <si>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</si>
  <si>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</si>
  <si>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</si>
  <si>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</si>
  <si>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</si>
  <si>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</si>
  <si>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</si>
  <si>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</si>
  <si>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</si>
  <si>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</si>
  <si>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</si>
  <si>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</si>
  <si>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</si>
  <si>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</si>
  <si>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</si>
  <si>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</si>
  <si>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</si>
  <si>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</si>
  <si>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</si>
  <si>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</si>
  <si>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</si>
  <si>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</si>
  <si>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</si>
  <si>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</si>
  <si>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</si>
  <si>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</si>
  <si>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</si>
  <si>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</si>
  <si>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</si>
  <si>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</si>
  <si>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</si>
  <si>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</si>
  <si>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</si>
  <si>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</si>
  <si>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</si>
  <si>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</si>
  <si>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</si>
  <si>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</si>
  <si>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</si>
  <si>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</si>
  <si>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</si>
  <si>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</si>
  <si>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</si>
  <si>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</si>
  <si>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</si>
  <si>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</si>
  <si>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</si>
  <si>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</si>
  <si>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</si>
  <si>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</si>
  <si>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</si>
  <si>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</si>
  <si>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</si>
  <si>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</si>
  <si>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</si>
  <si>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</si>
  <si>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</si>
  <si>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</si>
  <si>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</si>
  <si>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</si>
  <si>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</si>
  <si>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</si>
  <si>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</si>
  <si>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</si>
  <si>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</si>
  <si>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</si>
  <si>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</si>
  <si>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</si>
  <si>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</si>
  <si>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</si>
  <si>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</si>
  <si>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</si>
  <si>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</si>
  <si>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</si>
  <si>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</si>
  <si>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</si>
  <si>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</si>
  <si>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</si>
  <si>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</si>
  <si>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</si>
  <si>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</si>
  <si>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</si>
  <si>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</si>
  <si>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</si>
  <si>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</si>
  <si>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</si>
  <si>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</si>
  <si>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</si>
  <si>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</si>
  <si>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</si>
  <si>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</si>
  <si>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</si>
  <si>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</si>
  <si>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</si>
  <si>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</si>
  <si>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</si>
  <si>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</si>
  <si>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</si>
  <si>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</si>
  <si>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</si>
  <si>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</si>
  <si>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</si>
  <si>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</si>
  <si>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</si>
  <si>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</si>
  <si>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</si>
  <si>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</si>
  <si>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</si>
  <si>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</si>
  <si>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</si>
  <si>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</si>
  <si>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</si>
  <si>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</si>
  <si>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</si>
  <si>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</si>
  <si>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</si>
  <si>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</si>
  <si>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</si>
  <si>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</si>
  <si>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</si>
  <si>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</si>
  <si>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</si>
  <si>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</si>
  <si>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</si>
  <si>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</si>
  <si>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</si>
  <si>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</si>
  <si>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</si>
  <si>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</si>
  <si>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</si>
  <si>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</si>
  <si>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</si>
  <si>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</si>
  <si>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</si>
  <si>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</si>
  <si>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</si>
  <si>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</si>
  <si>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</si>
  <si>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</si>
  <si>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</si>
  <si>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</si>
  <si>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</si>
  <si>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</si>
  <si>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</si>
  <si>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</si>
  <si>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</si>
  <si>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</si>
  <si>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</si>
  <si>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</si>
  <si>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</si>
  <si>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</si>
  <si>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</si>
  <si>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</si>
  <si>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</si>
  <si>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</si>
  <si>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</si>
  <si>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</si>
  <si>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</si>
  <si>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</si>
  <si>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</si>
  <si>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</si>
  <si>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</si>
  <si>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</si>
  <si>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</si>
  <si>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</si>
  <si>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</si>
  <si>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</si>
  <si>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</si>
  <si>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</si>
  <si>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</si>
  <si>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</si>
  <si>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</si>
  <si>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</si>
  <si>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</si>
  <si>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</si>
  <si>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</si>
  <si>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</si>
  <si>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</si>
  <si>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</si>
  <si>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</si>
  <si>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</si>
  <si>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</si>
  <si>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</si>
  <si>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</si>
  <si>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</si>
  <si>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</si>
  <si>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</si>
  <si>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</si>
  <si>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</si>
  <si>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</si>
  <si>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</si>
  <si>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</si>
  <si>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</si>
  <si>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</si>
  <si>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</si>
  <si>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</si>
  <si>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</si>
  <si>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</si>
  <si>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</si>
  <si>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</si>
  <si>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</si>
  <si>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</si>
  <si>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</si>
  <si>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</si>
  <si>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</si>
  <si>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</si>
  <si>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</si>
  <si>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</si>
  <si>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</si>
  <si>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</si>
  <si>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</si>
  <si>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</si>
  <si>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</si>
  <si>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</si>
  <si>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</si>
  <si>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</si>
  <si>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</si>
  <si>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</si>
  <si>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</si>
  <si>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</si>
  <si>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</si>
  <si>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</si>
  <si>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</si>
  <si>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</si>
  <si>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</si>
  <si>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</si>
  <si>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</si>
  <si>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</si>
  <si>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</si>
  <si>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</si>
  <si>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</si>
  <si>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</si>
  <si>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</si>
  <si>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</si>
  <si>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</si>
  <si>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</si>
  <si>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</si>
  <si>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</si>
  <si>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</si>
  <si>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</si>
  <si>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</si>
  <si>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</si>
  <si>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</si>
  <si>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</si>
  <si>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</si>
  <si>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</si>
  <si>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</si>
  <si>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</si>
  <si>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</si>
  <si>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</si>
  <si>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</si>
  <si>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</si>
  <si>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</si>
  <si>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</si>
  <si>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</si>
  <si>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</si>
  <si>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</si>
  <si>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</si>
  <si>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</si>
  <si>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</si>
  <si>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</si>
  <si>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</si>
  <si>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</si>
  <si>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</si>
  <si>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</si>
  <si>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</si>
  <si>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</si>
  <si>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</si>
  <si>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</si>
  <si>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</si>
  <si>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</si>
  <si>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</si>
  <si>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</si>
  <si>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</si>
  <si>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</si>
  <si>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</si>
  <si>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</si>
  <si>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</si>
  <si>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</si>
  <si>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</si>
  <si>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</si>
  <si>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</si>
  <si>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</si>
  <si>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</si>
  <si>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</si>
  <si>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</si>
  <si>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</si>
  <si>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</si>
  <si>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</si>
  <si>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</si>
  <si>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</si>
  <si>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</si>
  <si>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</si>
  <si>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</si>
  <si>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</si>
  <si>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</si>
  <si>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</si>
  <si>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</si>
  <si>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</si>
  <si>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</si>
  <si>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</si>
  <si>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</si>
  <si>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</si>
  <si>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</si>
  <si>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</si>
  <si>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</si>
  <si>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</si>
  <si>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</si>
  <si>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</si>
  <si>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</si>
  <si>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</si>
  <si>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</si>
  <si>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</si>
  <si>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</si>
  <si>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</si>
  <si>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</si>
  <si>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</si>
  <si>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</si>
  <si>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</si>
  <si>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</si>
  <si>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</si>
  <si>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</si>
  <si>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</si>
  <si>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</si>
  <si>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</si>
  <si>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</si>
  <si>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</si>
  <si>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</si>
  <si>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</si>
  <si>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</si>
  <si>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</si>
  <si>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</si>
  <si>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</si>
  <si>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</si>
  <si>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</si>
  <si>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</si>
  <si>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</si>
  <si>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</si>
  <si>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</si>
  <si>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</si>
  <si>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</si>
  <si>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</si>
  <si>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</si>
  <si>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</si>
  <si>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</si>
  <si>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</si>
  <si>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</si>
  <si>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</si>
  <si>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</si>
  <si>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</si>
  <si>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</si>
  <si>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</si>
  <si>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</si>
  <si>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</si>
  <si>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</si>
  <si>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</si>
  <si>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</si>
  <si>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</si>
  <si>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</si>
  <si>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</si>
  <si>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</si>
  <si>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</si>
  <si>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</si>
  <si>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</si>
  <si>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</si>
  <si>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</si>
  <si>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</si>
  <si>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</si>
  <si>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</si>
  <si>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</si>
  <si>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</si>
  <si>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</si>
  <si>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</si>
  <si>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</si>
  <si>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</si>
  <si>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</si>
  <si>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</si>
  <si>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</si>
  <si>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</si>
  <si>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</si>
  <si>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</si>
  <si>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</si>
  <si>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</si>
  <si>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</si>
  <si>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</si>
  <si>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</si>
  <si>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</si>
  <si>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</si>
  <si>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</si>
  <si>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</si>
  <si>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</si>
  <si>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</si>
  <si>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</si>
  <si>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</si>
  <si>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</si>
  <si>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</si>
  <si>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</si>
  <si>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</si>
  <si>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</si>
  <si>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</si>
  <si>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</si>
  <si>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</si>
  <si>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</si>
  <si>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</si>
  <si>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</si>
  <si>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</si>
  <si>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</si>
  <si>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</si>
  <si>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</si>
  <si>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</si>
  <si>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</si>
  <si>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</si>
  <si>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</si>
  <si>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</si>
  <si>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</si>
  <si>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</si>
  <si>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</si>
  <si>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</si>
  <si>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</si>
  <si>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</si>
  <si>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</si>
  <si>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</si>
  <si>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</si>
  <si>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</si>
  <si>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</si>
  <si>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</si>
  <si>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</si>
  <si>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</si>
  <si>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</si>
  <si>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</si>
  <si>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</si>
  <si>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</si>
  <si>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</si>
  <si>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</si>
  <si>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</si>
  <si>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</si>
  <si>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</si>
  <si>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</si>
  <si>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</si>
  <si>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</si>
  <si>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</si>
  <si>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</si>
  <si>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</si>
  <si>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</si>
  <si>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</si>
  <si>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</si>
  <si>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</si>
  <si>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</si>
  <si>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</si>
  <si>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</si>
  <si>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</si>
  <si>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</si>
  <si>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</si>
  <si>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</si>
  <si>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</si>
  <si>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</si>
  <si>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</si>
  <si>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</si>
  <si>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</si>
  <si>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</si>
  <si>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</si>
  <si>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</si>
  <si>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</si>
  <si>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</si>
  <si>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</si>
  <si>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</si>
  <si>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</si>
  <si>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</si>
  <si>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</si>
  <si>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</si>
  <si>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</si>
  <si>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</si>
  <si>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</si>
  <si>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</si>
  <si>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</si>
  <si>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</si>
  <si>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</si>
  <si>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</si>
  <si>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</si>
  <si>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</si>
  <si>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</si>
  <si>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</si>
  <si>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</si>
  <si>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</si>
  <si>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</si>
  <si>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</si>
  <si>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</si>
  <si>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</si>
  <si>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</si>
  <si>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</si>
  <si>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</si>
  <si>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</si>
  <si>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</si>
  <si>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</si>
  <si>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</si>
  <si>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</si>
  <si>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</si>
  <si>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</si>
  <si>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</si>
  <si>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</si>
  <si>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</si>
  <si>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</si>
  <si>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</si>
  <si>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</si>
  <si>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</si>
  <si>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</si>
  <si>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</si>
  <si>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</si>
  <si>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</si>
  <si>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</si>
  <si>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</si>
  <si>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</si>
  <si>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</si>
  <si>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</si>
  <si>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</si>
  <si>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</si>
  <si>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</si>
  <si>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</si>
  <si>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</si>
  <si>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</si>
  <si>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</si>
  <si>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</si>
  <si>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</si>
  <si>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</si>
  <si>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</si>
  <si>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</si>
  <si>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</si>
  <si>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</si>
  <si>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</si>
  <si>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</si>
  <si>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</si>
  <si>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</si>
  <si>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</si>
  <si>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</si>
  <si>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</si>
  <si>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</si>
  <si>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</si>
  <si>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</si>
  <si>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</si>
  <si>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</si>
  <si>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</si>
  <si>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</si>
  <si>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</si>
  <si>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</si>
  <si>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</si>
  <si>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</si>
  <si>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</si>
  <si>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</si>
  <si>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</si>
  <si>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</si>
  <si>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</si>
  <si>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</si>
  <si>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</si>
  <si>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</si>
  <si>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</si>
  <si>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</si>
  <si>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</si>
  <si>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</si>
  <si>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</si>
  <si>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</si>
  <si>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</si>
  <si>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</si>
  <si>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</si>
  <si>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</si>
  <si>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</si>
  <si>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</si>
  <si>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</si>
  <si>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</si>
  <si>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</si>
  <si>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</si>
  <si>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</si>
  <si>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</si>
  <si>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</si>
  <si>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</si>
  <si>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</si>
  <si>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</si>
  <si>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</si>
  <si>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</si>
  <si>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</si>
  <si>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</si>
  <si>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</si>
  <si>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</si>
  <si>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</si>
  <si>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</si>
  <si>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</si>
  <si>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</si>
  <si>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</si>
  <si>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</si>
  <si>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</si>
  <si>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</si>
  <si>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</si>
  <si>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</si>
  <si>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</si>
  <si>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</si>
  <si>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</si>
  <si>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</si>
  <si>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</si>
  <si>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</si>
  <si>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</si>
  <si>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</si>
  <si>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</si>
  <si>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</si>
  <si>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</si>
  <si>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</si>
  <si>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</si>
  <si>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</si>
  <si>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</si>
  <si>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</si>
  <si>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</si>
  <si>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</si>
  <si>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</si>
  <si>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</si>
  <si>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</si>
  <si>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</si>
  <si>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</si>
  <si>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</si>
  <si>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</si>
  <si>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</si>
  <si>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</si>
  <si>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</si>
  <si>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</si>
  <si>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</si>
  <si>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</si>
  <si>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</si>
  <si>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</si>
  <si>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</si>
  <si>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</si>
  <si>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</si>
  <si>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</si>
  <si>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</si>
  <si>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</si>
  <si>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</si>
  <si>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</si>
  <si>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</si>
  <si>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</si>
  <si>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</si>
  <si>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</si>
  <si>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</si>
  <si>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</si>
  <si>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</si>
  <si>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</si>
  <si>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</si>
  <si>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</si>
  <si>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</si>
  <si>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</si>
  <si>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</si>
  <si>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</si>
  <si>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</si>
  <si>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</si>
  <si>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</si>
  <si>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</si>
  <si>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</si>
  <si>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</si>
  <si>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</si>
  <si>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</si>
  <si>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</si>
  <si>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</si>
  <si>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</si>
  <si>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</si>
  <si>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</si>
  <si>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</si>
  <si>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</si>
  <si>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</si>
  <si>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</si>
  <si>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</si>
  <si>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</si>
  <si>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</si>
  <si>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</si>
  <si>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</si>
  <si>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</si>
  <si>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</si>
  <si>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</si>
  <si>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</si>
  <si>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</si>
  <si>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</si>
  <si>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</si>
  <si>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</si>
  <si>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</si>
  <si>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</si>
  <si>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</si>
  <si>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</si>
  <si>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</si>
  <si>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</si>
  <si>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</si>
  <si>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</si>
  <si>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</si>
  <si>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</si>
  <si>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</si>
  <si>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</si>
  <si>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</si>
  <si>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</si>
  <si>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</si>
  <si>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</si>
  <si>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</si>
  <si>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</si>
  <si>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</si>
  <si>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</si>
  <si>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</si>
  <si>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</si>
  <si>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</si>
  <si>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</si>
  <si>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</si>
  <si>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</si>
  <si>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</si>
  <si>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</si>
  <si>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</si>
  <si>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</si>
  <si>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</si>
  <si>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</si>
  <si>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</si>
  <si>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</si>
  <si>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</si>
  <si>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</si>
  <si>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</si>
  <si>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</si>
  <si>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</si>
  <si>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</si>
  <si>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</si>
  <si>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</si>
  <si>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</si>
  <si>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</si>
  <si>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</si>
  <si>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</si>
  <si>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</si>
  <si>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</si>
  <si>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</si>
  <si>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</si>
  <si>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</si>
  <si>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</si>
  <si>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</si>
  <si>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</si>
  <si>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</si>
  <si>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</si>
  <si>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</si>
  <si>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</si>
  <si>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</si>
  <si>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</si>
  <si>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</si>
  <si>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</si>
  <si>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</si>
  <si>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</si>
  <si>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</si>
  <si>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</si>
  <si>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</si>
  <si>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</si>
  <si>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</si>
  <si>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</si>
  <si>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</si>
  <si>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</si>
  <si>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</si>
  <si>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</si>
  <si>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</si>
  <si>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</si>
  <si>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</si>
  <si>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</si>
  <si>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</si>
  <si>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</si>
  <si>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</si>
  <si>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</si>
  <si>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</si>
  <si>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</si>
  <si>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</si>
  <si>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</si>
  <si>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</si>
  <si>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</si>
  <si>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</si>
  <si>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</si>
  <si>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</si>
  <si>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</si>
  <si>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</si>
  <si>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</si>
  <si>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</si>
  <si>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</si>
  <si>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</si>
  <si>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</si>
  <si>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</si>
  <si>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</si>
  <si>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</si>
  <si>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</si>
  <si>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</si>
  <si>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</si>
  <si>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</si>
  <si>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</si>
  <si>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</si>
  <si>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</si>
  <si>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</si>
  <si>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</si>
  <si>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</si>
  <si>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</si>
  <si>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</si>
  <si>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</si>
  <si>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</si>
  <si>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</si>
  <si>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</si>
  <si>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</si>
  <si>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</si>
  <si>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</si>
  <si>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</si>
  <si>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</si>
  <si>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</si>
  <si>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</si>
  <si>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</si>
  <si>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</si>
  <si>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</si>
  <si>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</si>
  <si>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</si>
  <si>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</si>
  <si>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</si>
  <si>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</si>
  <si>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</si>
  <si>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</si>
  <si>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</si>
  <si>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</si>
  <si>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</si>
  <si>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</si>
  <si>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</si>
  <si>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</si>
  <si>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</si>
  <si>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</si>
  <si>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</si>
  <si>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</si>
  <si>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</si>
  <si>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</si>
  <si>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</si>
  <si>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</si>
  <si>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</si>
  <si>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</si>
  <si>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</si>
  <si>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</si>
  <si>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</si>
  <si>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</si>
  <si>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</si>
  <si>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</si>
  <si>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</si>
  <si>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</si>
  <si>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</si>
  <si>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</si>
  <si>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</si>
  <si>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</si>
  <si>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</si>
  <si>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</si>
  <si>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</si>
  <si>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</si>
  <si>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</si>
  <si>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</si>
  <si>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</si>
  <si>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</si>
  <si>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</si>
  <si>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</si>
  <si>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</si>
  <si>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</si>
  <si>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</si>
  <si>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</si>
  <si>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</si>
  <si>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</si>
  <si>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</si>
  <si>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</si>
  <si>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</si>
  <si>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</si>
  <si>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</si>
  <si>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</si>
  <si>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</si>
  <si>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</si>
  <si>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</si>
  <si>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</si>
  <si>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</si>
  <si>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</si>
  <si>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</si>
  <si>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</si>
  <si>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</si>
  <si>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</si>
  <si>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</si>
  <si>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</si>
  <si>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</si>
  <si>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</si>
  <si>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</si>
  <si>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</si>
  <si>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</si>
  <si>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</si>
  <si>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</si>
  <si>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</si>
  <si>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</si>
  <si>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</si>
  <si>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</si>
  <si>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</si>
  <si>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</si>
  <si>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</si>
  <si>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</si>
  <si>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</si>
  <si>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</si>
  <si>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</si>
  <si>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</si>
  <si>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</si>
  <si>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</si>
  <si>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</si>
  <si>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</si>
  <si>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</si>
  <si>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</si>
  <si>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</si>
  <si>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</si>
  <si>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</si>
  <si>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</si>
  <si>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</si>
  <si>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</si>
  <si>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</si>
  <si>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</si>
  <si>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</si>
  <si>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</si>
  <si>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</si>
  <si>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</si>
  <si>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</si>
  <si>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</si>
  <si>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</si>
  <si>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</si>
  <si>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</si>
  <si>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</si>
  <si>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</si>
  <si>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</si>
  <si>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</si>
  <si>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</si>
  <si>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</si>
  <si>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</si>
  <si>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</si>
  <si>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</si>
  <si>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</si>
  <si>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</si>
  <si>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</si>
  <si>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</si>
  <si>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</si>
  <si>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</si>
  <si>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</si>
  <si>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</si>
  <si>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</si>
  <si>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</si>
  <si>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</si>
  <si>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</si>
  <si>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</si>
  <si>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</si>
  <si>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</si>
  <si>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</si>
  <si>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</si>
  <si>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</si>
  <si>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</si>
  <si>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</si>
  <si>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</si>
  <si>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</si>
  <si>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</si>
  <si>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</si>
  <si>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</si>
  <si>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</si>
  <si>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</si>
  <si>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</si>
  <si>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</si>
  <si>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</si>
  <si>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</si>
  <si>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</si>
  <si>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</si>
  <si>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</si>
  <si>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</si>
  <si>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</si>
  <si>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</si>
  <si>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</si>
  <si>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</si>
  <si>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</si>
  <si>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</si>
  <si>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</si>
  <si>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</si>
  <si>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</si>
  <si>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</si>
  <si>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</si>
  <si>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</si>
  <si>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</si>
  <si>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</si>
  <si>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</si>
  <si>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</si>
  <si>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</si>
  <si>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</si>
  <si>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</si>
  <si>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</si>
  <si>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</si>
  <si>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</si>
  <si>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</si>
  <si>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</si>
  <si>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</si>
  <si>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</si>
  <si>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</si>
  <si>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</si>
  <si>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</si>
  <si>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</si>
  <si>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</si>
  <si>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</si>
  <si>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</si>
  <si>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</si>
  <si>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</si>
  <si>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</si>
  <si>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</si>
  <si>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</si>
  <si>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</si>
  <si>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</si>
  <si>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</si>
  <si>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</si>
  <si>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</si>
  <si>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</si>
  <si>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</si>
  <si>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</si>
  <si>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</si>
  <si>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</si>
  <si>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</si>
  <si>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</si>
  <si>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</si>
  <si>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</si>
  <si>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</si>
  <si>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</si>
  <si>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</si>
  <si>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</si>
  <si>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</si>
  <si>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</si>
  <si>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</si>
  <si>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</si>
  <si>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</si>
  <si>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</si>
  <si>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</si>
  <si>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</si>
  <si>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</si>
  <si>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</si>
  <si>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</si>
  <si>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</si>
  <si>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</si>
  <si>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</si>
  <si>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</si>
  <si>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</si>
  <si>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</si>
  <si>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</si>
  <si>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</si>
  <si>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</si>
  <si>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</si>
  <si>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</si>
  <si>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</si>
  <si>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</si>
  <si>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</si>
  <si>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</si>
  <si>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</si>
  <si>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</si>
  <si>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</si>
  <si>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</si>
  <si>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</si>
  <si>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</si>
  <si>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</si>
  <si>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</si>
  <si>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</si>
  <si>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</si>
  <si>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</si>
  <si>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</si>
  <si>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</si>
  <si>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</si>
  <si>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</si>
  <si>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</si>
  <si>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</si>
  <si>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</si>
  <si>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</si>
  <si>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</si>
  <si>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</si>
  <si>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</si>
  <si>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</si>
  <si>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</si>
  <si>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</si>
  <si>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</si>
  <si>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</si>
  <si>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</si>
  <si>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</si>
  <si>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</si>
  <si>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</si>
  <si>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</si>
  <si>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</si>
  <si>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</si>
  <si>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</si>
  <si>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</si>
  <si>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</si>
  <si>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</si>
  <si>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</si>
  <si>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</si>
  <si>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</si>
  <si>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</si>
  <si>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</si>
  <si>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</si>
  <si>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</si>
  <si>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</si>
  <si>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</si>
  <si>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</si>
  <si>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</si>
  <si>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</si>
  <si>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</si>
  <si>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</si>
  <si>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</si>
  <si>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</si>
  <si>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</si>
  <si>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</si>
  <si>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</si>
  <si>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</si>
  <si>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</si>
  <si>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</si>
  <si>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</si>
  <si>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</si>
  <si>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</si>
  <si>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</si>
  <si>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</si>
  <si>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</si>
  <si>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</si>
  <si>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</si>
  <si>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</si>
  <si>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</si>
  <si>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</si>
  <si>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</si>
  <si>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</si>
  <si>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</si>
  <si>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</si>
  <si>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</si>
  <si>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</si>
  <si>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</si>
  <si>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</si>
  <si>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</si>
  <si>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</si>
  <si>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</si>
  <si>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</si>
  <si>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</si>
  <si>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</si>
  <si>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</si>
  <si>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</si>
  <si>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</si>
  <si>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</si>
  <si>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</si>
  <si>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</si>
  <si>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</si>
  <si>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</si>
  <si>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</si>
  <si>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</si>
  <si>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</si>
  <si>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</si>
  <si>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</si>
  <si>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</si>
  <si>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</si>
  <si>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</si>
  <si>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</si>
  <si>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</si>
  <si>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</si>
  <si>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</si>
  <si>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</si>
  <si>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</si>
  <si>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</si>
  <si>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</si>
  <si>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</si>
  <si>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</si>
  <si>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</si>
  <si>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</si>
  <si>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</si>
  <si>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</si>
  <si>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</si>
  <si>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</si>
  <si>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</si>
  <si>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</si>
  <si>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</si>
  <si>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</si>
  <si>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</si>
  <si>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</si>
  <si>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</si>
  <si>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</si>
  <si>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</si>
  <si>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</si>
  <si>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</si>
  <si>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</si>
  <si>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</si>
  <si>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</si>
  <si>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</si>
  <si>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</si>
  <si>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</si>
  <si>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</si>
  <si>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</si>
  <si>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</si>
  <si>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</si>
  <si>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</si>
  <si>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</si>
  <si>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</si>
  <si>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</si>
  <si>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</si>
  <si>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</si>
  <si>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</si>
  <si>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</si>
  <si>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</si>
  <si>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</si>
  <si>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</si>
  <si>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</si>
  <si>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</si>
  <si>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</si>
  <si>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</si>
  <si>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</si>
  <si>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</si>
  <si>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</si>
  <si>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</si>
  <si>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</si>
  <si>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</si>
  <si>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</si>
  <si>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</si>
  <si>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</si>
  <si>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</si>
  <si>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</si>
  <si>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</si>
  <si>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</si>
  <si>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</si>
  <si>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</si>
  <si>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</si>
  <si>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</si>
  <si>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</si>
  <si>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</si>
  <si>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</si>
  <si>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</si>
  <si>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</si>
  <si>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</si>
  <si>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</si>
  <si>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</si>
  <si>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</si>
  <si>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</si>
  <si>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</si>
  <si>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</si>
  <si>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</si>
  <si>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</si>
  <si>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</si>
  <si>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</si>
  <si>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</si>
  <si>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</si>
  <si>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</si>
  <si>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</si>
  <si>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</si>
  <si>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</si>
  <si>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</si>
  <si>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</si>
  <si>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</si>
  <si>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</si>
  <si>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</si>
  <si>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</si>
  <si>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</si>
  <si>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</si>
  <si>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</si>
  <si>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</si>
  <si>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</si>
  <si>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</si>
  <si>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</si>
  <si>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</si>
  <si>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</si>
  <si>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</si>
  <si>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</si>
  <si>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</si>
  <si>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</si>
  <si>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</si>
  <si>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</si>
  <si>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</si>
  <si>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</si>
  <si>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</si>
  <si>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</si>
  <si>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</si>
  <si>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</si>
  <si>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</si>
  <si>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</si>
  <si>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</si>
  <si>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</si>
  <si>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</si>
  <si>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</si>
  <si>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</si>
  <si>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</si>
  <si>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</si>
  <si>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</si>
  <si>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</si>
  <si>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</si>
  <si>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</si>
  <si>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</si>
  <si>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</si>
  <si>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</si>
  <si>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</si>
  <si>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</si>
  <si>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</si>
  <si>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</si>
  <si>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</si>
  <si>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</si>
  <si>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</si>
  <si>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</si>
  <si>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</si>
  <si>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</si>
  <si>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</si>
  <si>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</si>
  <si>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</si>
  <si>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</si>
  <si>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</si>
  <si>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</si>
  <si>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</si>
  <si>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</si>
  <si>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</si>
  <si>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</si>
  <si>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</si>
  <si>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</si>
  <si>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</si>
  <si>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</si>
  <si>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</si>
  <si>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</si>
  <si>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</si>
  <si>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</si>
  <si>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</si>
  <si>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</si>
  <si>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</si>
  <si>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</si>
  <si>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</si>
  <si>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</si>
  <si>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</si>
  <si>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</si>
  <si>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</si>
  <si>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</si>
  <si>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</si>
  <si>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</si>
  <si>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</si>
  <si>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</si>
  <si>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</si>
  <si>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</si>
  <si>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</si>
  <si>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</si>
  <si>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</si>
  <si>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</si>
  <si>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</si>
  <si>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</si>
  <si>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</si>
  <si>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</si>
  <si>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</si>
  <si>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</si>
  <si>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</si>
  <si>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</si>
  <si>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</si>
  <si>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</si>
  <si>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</si>
  <si>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</si>
  <si>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</si>
  <si>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</si>
  <si>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</si>
  <si>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</si>
  <si>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</si>
  <si>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</si>
  <si>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</si>
  <si>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</si>
  <si>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</si>
  <si>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</si>
  <si>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</si>
  <si>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</si>
  <si>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</si>
  <si>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</si>
  <si>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</si>
  <si>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</si>
  <si>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</si>
  <si>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</si>
  <si>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</si>
  <si>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</si>
  <si>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</si>
  <si>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</si>
  <si>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</si>
  <si>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</si>
  <si>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</si>
  <si>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</si>
  <si>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</si>
  <si>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</si>
  <si>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</si>
  <si>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</si>
  <si>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</si>
  <si>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</si>
  <si>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</si>
  <si>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</si>
  <si>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</si>
  <si>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</si>
  <si>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</si>
  <si>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</si>
  <si>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</si>
  <si>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</si>
  <si>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</si>
  <si>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</si>
  <si>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</si>
  <si>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</si>
  <si>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</si>
  <si>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</si>
  <si>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</si>
  <si>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</si>
  <si>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</si>
  <si>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</si>
  <si>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</si>
  <si>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</si>
  <si>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</si>
  <si>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</si>
  <si>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</si>
  <si>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</si>
  <si>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</si>
  <si>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</si>
  <si>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</si>
  <si>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</si>
  <si>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</si>
  <si>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</si>
  <si>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</si>
  <si>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</si>
  <si>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</si>
  <si>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</si>
  <si>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</si>
  <si>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</si>
  <si>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</si>
  <si>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</si>
  <si>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</si>
  <si>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</si>
  <si>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</si>
  <si>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</si>
  <si>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</si>
  <si>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</si>
  <si>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</si>
  <si>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</si>
  <si>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</si>
  <si>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</si>
  <si>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</si>
  <si>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</si>
  <si>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</si>
  <si>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</si>
  <si>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</si>
  <si>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</si>
  <si>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</si>
  <si>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</si>
  <si>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</si>
  <si>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</si>
  <si>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</si>
  <si>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</si>
  <si>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</si>
  <si>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</si>
  <si>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</si>
  <si>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</si>
  <si>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</si>
  <si>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</si>
  <si>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</si>
  <si>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</si>
  <si>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</si>
  <si>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</si>
  <si>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</si>
  <si>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</si>
  <si>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</si>
  <si>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</si>
  <si>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</si>
  <si>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</si>
  <si>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</si>
  <si>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</si>
  <si>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</si>
  <si>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</si>
  <si>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</si>
  <si>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</si>
  <si>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</si>
  <si>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</si>
  <si>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</si>
  <si>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</si>
  <si>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</si>
  <si>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</si>
  <si>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</si>
  <si>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</si>
  <si>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</si>
  <si>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</si>
  <si>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</si>
  <si>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</si>
  <si>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</si>
  <si>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</si>
  <si>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</si>
  <si>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</si>
  <si>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</si>
  <si>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</si>
  <si>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</si>
  <si>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</si>
  <si>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</si>
  <si>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</si>
  <si>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</si>
  <si>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</si>
  <si>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</si>
  <si>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</si>
  <si>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</si>
  <si>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</si>
  <si>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</si>
  <si>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</si>
  <si>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</si>
  <si>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</si>
  <si>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</si>
  <si>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</si>
  <si>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</si>
  <si>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</si>
  <si>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</si>
  <si>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</si>
  <si>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</si>
  <si>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</si>
  <si>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</si>
  <si>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</si>
  <si>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</si>
  <si>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</si>
  <si>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</si>
  <si>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</si>
  <si>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</si>
  <si>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</si>
  <si>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</si>
  <si>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</si>
  <si>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</si>
  <si>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</si>
  <si>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</si>
  <si>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</si>
  <si>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</si>
  <si>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</si>
  <si>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</si>
  <si>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</si>
  <si>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</si>
  <si>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</si>
  <si>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</si>
  <si>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</si>
  <si>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</si>
  <si>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</si>
  <si>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</si>
  <si>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</si>
  <si>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</si>
  <si>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</si>
  <si>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</si>
  <si>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</si>
  <si>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</si>
  <si>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</si>
  <si>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</si>
  <si>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</si>
  <si>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</si>
  <si>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</si>
  <si>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</si>
  <si>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</si>
  <si>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</si>
  <si>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</si>
  <si>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</si>
  <si>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</si>
  <si>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</si>
  <si>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</si>
  <si>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</si>
  <si>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</si>
  <si>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</si>
  <si>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</si>
  <si>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</si>
  <si>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</si>
  <si>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</si>
  <si>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</si>
  <si>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</si>
  <si>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</si>
  <si>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</si>
  <si>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</si>
  <si>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</si>
  <si>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</si>
  <si>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</si>
  <si>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</si>
  <si>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</si>
  <si>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</si>
  <si>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</si>
  <si>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</si>
  <si>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</si>
  <si>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</si>
  <si>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</si>
  <si>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</si>
  <si>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</si>
  <si>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</si>
  <si>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</si>
  <si>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</si>
  <si>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</si>
  <si>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</si>
  <si>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</si>
  <si>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</si>
  <si>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</si>
  <si>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</si>
  <si>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</si>
  <si>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</si>
  <si>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</si>
  <si>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</si>
  <si>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</si>
  <si>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</si>
  <si>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</si>
  <si>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</si>
  <si>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</si>
  <si>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</si>
  <si>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</si>
  <si>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</si>
  <si>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</si>
  <si>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</si>
  <si>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</si>
  <si>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</si>
  <si>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</si>
  <si>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</si>
  <si>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</si>
  <si>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</si>
  <si>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</si>
  <si>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</si>
  <si>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</si>
  <si>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</si>
  <si>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</si>
  <si>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</si>
  <si>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</si>
  <si>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</si>
  <si>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</si>
  <si>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</si>
  <si>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</si>
  <si>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</si>
  <si>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</si>
  <si>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</si>
  <si>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</si>
  <si>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</si>
  <si>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</si>
  <si>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</si>
  <si>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</si>
  <si>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</si>
  <si>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</si>
  <si>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</si>
  <si>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</si>
  <si>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</si>
  <si>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</si>
  <si>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</si>
  <si>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</si>
  <si>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</si>
  <si>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</si>
  <si>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</si>
  <si>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</si>
  <si>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</si>
  <si>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</si>
  <si>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</si>
  <si>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</si>
  <si>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</si>
  <si>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</si>
  <si>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</si>
  <si>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</si>
  <si>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</si>
  <si>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</si>
  <si>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</si>
  <si>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</si>
  <si>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</si>
  <si>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</si>
  <si>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</si>
  <si>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</si>
  <si>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</si>
  <si>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</si>
  <si>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</si>
  <si>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</si>
  <si>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</si>
  <si>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</si>
  <si>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</si>
  <si>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</si>
  <si>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</si>
  <si>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</si>
  <si>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</si>
  <si>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</si>
  <si>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</si>
  <si>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</si>
  <si>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</si>
  <si>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</si>
  <si>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</si>
  <si>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</si>
  <si>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</si>
  <si>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</si>
  <si>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</si>
  <si>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</si>
  <si>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</si>
  <si>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</si>
  <si>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</si>
  <si>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</si>
  <si>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</si>
  <si>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</si>
  <si>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</si>
  <si>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</si>
  <si>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</si>
  <si>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</si>
  <si>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</si>
  <si>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</si>
  <si>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</si>
  <si>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</si>
  <si>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</si>
  <si>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</si>
  <si>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</si>
  <si>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</si>
  <si>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</si>
  <si>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</si>
  <si>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</si>
  <si>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</si>
  <si>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</si>
  <si>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</si>
  <si>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</si>
  <si>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</si>
  <si>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</si>
  <si>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</si>
  <si>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</si>
  <si>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</si>
  <si>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</si>
  <si>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</si>
  <si>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</si>
  <si>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</si>
  <si>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</si>
  <si>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</si>
  <si>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</si>
  <si>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</si>
  <si>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</si>
  <si>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</si>
  <si>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</si>
  <si>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</si>
  <si>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</si>
  <si>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</si>
  <si>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</si>
  <si>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</si>
  <si>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</si>
  <si>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</si>
  <si>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</si>
  <si>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</si>
  <si>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</si>
  <si>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</si>
  <si>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</si>
  <si>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</si>
  <si>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</si>
  <si>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</si>
  <si>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</si>
  <si>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</si>
  <si>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</si>
  <si>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</si>
  <si>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</si>
  <si>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</si>
  <si>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</si>
  <si>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</si>
  <si>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</si>
  <si>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</si>
  <si>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</si>
  <si>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</si>
  <si>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</si>
  <si>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</si>
  <si>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</si>
  <si>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</si>
  <si>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</si>
  <si>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</si>
  <si>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</si>
  <si>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</si>
  <si>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</si>
  <si>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</si>
  <si>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</si>
  <si>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</si>
  <si>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</si>
  <si>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</si>
  <si>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</si>
  <si>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</si>
  <si>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</si>
  <si>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</si>
  <si>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</si>
  <si>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</si>
  <si>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</si>
  <si>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</si>
  <si>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</si>
  <si>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</si>
  <si>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</si>
  <si>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</si>
  <si>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</si>
  <si>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</si>
  <si>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</si>
  <si>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</si>
  <si>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</si>
  <si>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</si>
  <si>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</si>
  <si>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</si>
  <si>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</si>
  <si>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</si>
  <si>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</si>
  <si>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</si>
  <si>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</si>
  <si>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</si>
  <si>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</si>
  <si>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</si>
  <si>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</si>
  <si>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</si>
  <si>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</si>
  <si>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</si>
  <si>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</si>
  <si>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</si>
  <si>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</si>
  <si>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</si>
  <si>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</si>
  <si>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</si>
  <si>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</si>
  <si>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</si>
  <si>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</si>
  <si>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</si>
  <si>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</si>
  <si>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</si>
  <si>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</si>
  <si>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</si>
  <si>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</si>
  <si>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</si>
  <si>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</si>
  <si>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</si>
  <si>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</si>
  <si>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</si>
  <si>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</si>
  <si>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</si>
  <si>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</si>
  <si>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</si>
  <si>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</si>
  <si>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</si>
  <si>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</si>
  <si>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</si>
  <si>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</si>
  <si>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</si>
  <si>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</si>
  <si>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</si>
  <si>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</si>
  <si>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</si>
  <si>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</si>
  <si>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</si>
  <si>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</si>
  <si>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</si>
  <si>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</si>
  <si>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</si>
  <si>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</si>
  <si>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</si>
  <si>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</si>
  <si>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</si>
  <si>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</si>
  <si>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</si>
  <si>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</si>
  <si>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</si>
  <si>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</si>
  <si>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</si>
  <si>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</si>
  <si>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</si>
  <si>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</si>
  <si>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</si>
  <si>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</si>
  <si>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</si>
  <si>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</si>
  <si>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</si>
  <si>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</si>
  <si>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</si>
  <si>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</si>
  <si>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</si>
  <si>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</si>
  <si>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</si>
  <si>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</si>
  <si>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</si>
  <si>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</si>
  <si>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</si>
  <si>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</si>
  <si>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</si>
  <si>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</si>
  <si>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</si>
  <si>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</si>
  <si>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</si>
  <si>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</si>
  <si>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</si>
  <si>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</si>
  <si>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</si>
  <si>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</si>
  <si>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</si>
  <si>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</si>
  <si>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</si>
  <si>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</si>
  <si>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</si>
  <si>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</si>
  <si>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</si>
  <si>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</si>
  <si>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</si>
  <si>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</si>
  <si>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</si>
  <si>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</si>
  <si>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</si>
  <si>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</si>
  <si>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</si>
  <si>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</si>
  <si>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</si>
  <si>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</si>
  <si>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</si>
  <si>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</si>
  <si>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</si>
  <si>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</si>
  <si>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</si>
  <si>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</si>
  <si>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</si>
  <si>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</si>
  <si>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</si>
  <si>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</si>
  <si>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</si>
  <si>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</si>
  <si>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</si>
  <si>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</si>
  <si>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</si>
  <si>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</si>
  <si>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</si>
  <si>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</si>
  <si>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</si>
  <si>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</si>
  <si>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</si>
  <si>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</si>
  <si>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</si>
  <si>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</si>
  <si>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</si>
  <si>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</si>
  <si>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</si>
  <si>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</si>
  <si>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</si>
  <si>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</si>
  <si>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</si>
  <si>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</si>
  <si>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</si>
  <si>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</si>
  <si>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</si>
  <si>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</si>
  <si>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</si>
  <si>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</si>
  <si>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</si>
  <si>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</si>
  <si>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</si>
  <si>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</si>
  <si>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</si>
  <si>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</si>
  <si>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</si>
  <si>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</si>
  <si>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</si>
  <si>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</si>
  <si>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</si>
  <si>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</si>
  <si>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</si>
  <si>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</si>
  <si>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</si>
  <si>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</si>
  <si>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</si>
  <si>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</si>
  <si>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</si>
  <si>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</si>
  <si>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</si>
  <si>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</si>
  <si>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</si>
  <si>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</si>
  <si>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</si>
  <si>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</si>
  <si>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</si>
  <si>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</si>
  <si>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</si>
  <si>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</si>
  <si>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</si>
  <si>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</si>
  <si>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</si>
  <si>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</si>
  <si>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</si>
  <si>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</si>
  <si>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</si>
  <si>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</si>
  <si>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</si>
  <si>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</si>
  <si>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</si>
  <si>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</si>
  <si>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</si>
  <si>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</si>
  <si>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</si>
  <si>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</si>
  <si>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</si>
  <si>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</si>
  <si>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</si>
  <si>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</si>
  <si>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</si>
  <si>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</si>
  <si>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</si>
  <si>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</si>
  <si>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</si>
  <si>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</si>
  <si>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</si>
  <si>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</si>
  <si>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</si>
  <si>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</si>
  <si>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</si>
  <si>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</si>
  <si>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</si>
  <si>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</si>
  <si>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</si>
  <si>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</si>
  <si>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</si>
  <si>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</si>
  <si>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</si>
  <si>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</si>
  <si>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</si>
  <si>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</si>
  <si>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</si>
  <si>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</si>
  <si>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</si>
  <si>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</si>
  <si>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</si>
  <si>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</si>
  <si>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</si>
  <si>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</si>
  <si>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</si>
  <si>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</si>
  <si>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</si>
  <si>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</si>
  <si>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</si>
  <si>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</si>
  <si>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</si>
  <si>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</si>
  <si>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</si>
  <si>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</si>
  <si>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</si>
  <si>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</si>
  <si>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</si>
  <si>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</si>
  <si>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</si>
  <si>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</si>
  <si>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</si>
  <si>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</si>
  <si>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</si>
  <si>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</si>
  <si>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</si>
  <si>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</si>
  <si>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</si>
  <si>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</si>
  <si>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</si>
  <si>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</si>
  <si>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</si>
  <si>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</si>
  <si>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</si>
  <si>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</si>
  <si>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</si>
  <si>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</si>
  <si>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</si>
  <si>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</si>
  <si>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</si>
  <si>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</si>
  <si>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</si>
  <si>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</si>
  <si>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</si>
  <si>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</si>
  <si>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</si>
  <si>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</si>
  <si>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</si>
  <si>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</si>
  <si>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</si>
  <si>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</si>
  <si>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</si>
  <si>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</si>
  <si>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</si>
  <si>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</si>
  <si>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</si>
  <si>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</si>
  <si>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</si>
  <si>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</si>
  <si>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</si>
  <si>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</si>
  <si>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</si>
  <si>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</si>
  <si>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</si>
  <si>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</si>
  <si>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</si>
  <si>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</si>
  <si>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</si>
  <si>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</si>
  <si>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</si>
  <si>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</si>
  <si>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</si>
  <si>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</si>
  <si>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</si>
  <si>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</si>
  <si>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</si>
  <si>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</si>
  <si>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</si>
  <si>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</si>
  <si>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</si>
  <si>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</si>
  <si>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</si>
  <si>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</si>
  <si>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</si>
  <si>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</si>
  <si>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</si>
  <si>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</si>
  <si>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</si>
  <si>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</si>
  <si>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</si>
  <si>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</si>
  <si>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</si>
  <si>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</si>
  <si>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</si>
  <si>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</si>
  <si>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</si>
  <si>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</si>
  <si>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</si>
  <si>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</si>
  <si>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</si>
  <si>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</si>
  <si>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</si>
  <si>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</si>
  <si>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</si>
  <si>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</si>
  <si>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</si>
  <si>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</si>
  <si>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</si>
  <si>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</si>
  <si>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</si>
  <si>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</si>
  <si>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</si>
  <si>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</si>
  <si>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</si>
  <si>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</si>
  <si>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</si>
  <si>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</si>
  <si>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</si>
  <si>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</si>
  <si>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</si>
  <si>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</si>
  <si>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</si>
  <si>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</si>
  <si>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</si>
  <si>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</si>
  <si>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</si>
  <si>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</si>
  <si>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</si>
  <si>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</si>
  <si>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</si>
  <si>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</si>
  <si>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</si>
  <si>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</si>
  <si>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</si>
  <si>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</si>
  <si>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</si>
  <si>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</si>
  <si>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</si>
  <si>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</si>
  <si>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</si>
  <si>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</si>
  <si>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</si>
  <si>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</si>
  <si>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</si>
  <si>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</si>
  <si>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</si>
  <si>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</si>
  <si>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</si>
  <si>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</si>
  <si>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</si>
  <si>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</si>
  <si>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</si>
  <si>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</si>
  <si>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</si>
  <si>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</si>
  <si>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</si>
  <si>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</si>
  <si>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</si>
  <si>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</si>
  <si>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</si>
  <si>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</si>
  <si>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</si>
  <si>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</si>
  <si>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</si>
  <si>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</si>
  <si>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</si>
  <si>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</si>
  <si>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</si>
  <si>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</si>
  <si>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</si>
  <si>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</si>
  <si>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</si>
  <si>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</si>
  <si>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</si>
  <si>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</si>
  <si>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</si>
  <si>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</si>
  <si>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</si>
  <si>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</si>
  <si>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</si>
  <si>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</si>
  <si>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</si>
  <si>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</si>
  <si>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</si>
  <si>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</si>
  <si>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</si>
  <si>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</si>
  <si>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</si>
  <si>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</si>
  <si>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</si>
  <si>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</si>
  <si>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</si>
  <si>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</si>
  <si>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</si>
  <si>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</si>
  <si>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</si>
  <si>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</si>
  <si>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</si>
  <si>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</si>
  <si>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</si>
  <si>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</si>
  <si>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</si>
  <si>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</si>
  <si>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</si>
  <si>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</si>
  <si>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</si>
  <si>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</si>
  <si>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</si>
  <si>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</si>
  <si>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</si>
  <si>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</si>
  <si>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</si>
  <si>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</si>
  <si>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</si>
  <si>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</si>
  <si>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</si>
  <si>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</si>
  <si>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</si>
  <si>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</si>
  <si>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</si>
  <si>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</si>
  <si>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</si>
  <si>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</si>
  <si>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</si>
  <si>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</si>
  <si>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</si>
  <si>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</si>
  <si>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</si>
  <si>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</si>
  <si>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</si>
  <si>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</si>
  <si>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</si>
  <si>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</si>
  <si>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</si>
  <si>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</si>
  <si>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</si>
  <si>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</si>
  <si>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</si>
  <si>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</si>
  <si>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</si>
  <si>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</si>
  <si>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</si>
  <si>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</si>
  <si>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</si>
  <si>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</si>
  <si>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</si>
  <si>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</si>
  <si>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</si>
  <si>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</si>
  <si>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</si>
  <si>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</si>
  <si>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</si>
  <si>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</si>
  <si>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</si>
  <si>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</si>
  <si>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</si>
  <si>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</si>
  <si>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</si>
  <si>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</si>
  <si>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</si>
  <si>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</si>
  <si>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</si>
  <si>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</si>
  <si>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</si>
  <si>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</si>
  <si>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</si>
  <si>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</si>
  <si>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</si>
  <si>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</si>
  <si>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</si>
  <si>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</si>
  <si>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</si>
  <si>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</si>
  <si>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</si>
  <si>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</si>
  <si>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</si>
  <si>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</si>
  <si>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</si>
  <si>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</si>
  <si>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</si>
  <si>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</si>
  <si>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</si>
  <si>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</si>
  <si>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</si>
  <si>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</si>
  <si>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</si>
  <si>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</si>
  <si>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</si>
  <si>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</si>
  <si>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</si>
  <si>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</si>
  <si>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</si>
  <si>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</si>
  <si>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</si>
  <si>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</si>
  <si>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</si>
  <si>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</si>
  <si>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</si>
  <si>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</si>
  <si>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</si>
  <si>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</si>
  <si>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</si>
  <si>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</si>
  <si>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</si>
  <si>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</si>
  <si>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</si>
  <si>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</si>
  <si>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</si>
  <si>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</si>
  <si>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</si>
  <si>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</si>
  <si>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</si>
  <si>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</si>
  <si>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</si>
  <si>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</si>
  <si>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</si>
  <si>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</si>
  <si>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</si>
  <si>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</si>
  <si>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</si>
  <si>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</si>
  <si>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</si>
  <si>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</si>
  <si>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</si>
  <si>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</si>
  <si>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</si>
  <si>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</si>
  <si>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</si>
  <si>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</si>
  <si>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</si>
  <si>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</si>
  <si>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</si>
  <si>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</si>
  <si>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</si>
  <si>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</si>
  <si>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</si>
  <si>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</si>
  <si>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</si>
  <si>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</si>
  <si>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</si>
  <si>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</si>
  <si>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</si>
  <si>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</si>
  <si>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</si>
  <si>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</si>
  <si>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</si>
  <si>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</si>
  <si>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</si>
  <si>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</si>
  <si>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</si>
  <si>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</si>
  <si>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</si>
  <si>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</si>
  <si>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</si>
  <si>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</si>
  <si>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</si>
  <si>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</si>
  <si>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</si>
  <si>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</si>
  <si>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</si>
  <si>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</si>
  <si>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</si>
  <si>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</si>
  <si>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</si>
  <si>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</si>
  <si>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</si>
  <si>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</si>
  <si>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</si>
  <si>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</si>
  <si>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</si>
  <si>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</si>
  <si>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</si>
  <si>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</si>
  <si>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</si>
  <si>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</si>
  <si>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</si>
  <si>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</si>
  <si>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</si>
  <si>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</si>
  <si>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</si>
  <si>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</si>
  <si>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</si>
  <si>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</si>
  <si>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</si>
  <si>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</si>
  <si>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</si>
  <si>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</si>
  <si>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</si>
  <si>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</si>
  <si>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</si>
  <si>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</si>
  <si>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</si>
  <si>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</si>
  <si>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</si>
  <si>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</si>
  <si>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</si>
  <si>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</si>
  <si>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</si>
  <si>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</si>
  <si>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</si>
  <si>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</si>
  <si>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</si>
  <si>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</si>
  <si>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</si>
  <si>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</si>
  <si>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</si>
  <si>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</si>
  <si>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</si>
  <si>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</si>
  <si>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</si>
  <si>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</si>
  <si>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</si>
  <si>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</si>
  <si>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</si>
  <si>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</si>
  <si>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</si>
  <si>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</si>
  <si>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</si>
  <si>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</si>
  <si>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</si>
  <si>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</si>
  <si>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</si>
  <si>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</si>
  <si>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</si>
  <si>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</si>
  <si>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</si>
  <si>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</si>
  <si>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</si>
  <si>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</si>
  <si>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</si>
  <si>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</si>
  <si>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</si>
  <si>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</si>
  <si>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</si>
  <si>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</si>
  <si>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</si>
  <si>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</si>
  <si>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</si>
  <si>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</si>
  <si>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</si>
  <si>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</si>
  <si>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</si>
  <si>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</si>
  <si>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</si>
  <si>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</si>
  <si>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</si>
  <si>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</si>
  <si>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</si>
  <si>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</si>
  <si>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</si>
  <si>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</si>
  <si>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</si>
  <si>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</si>
  <si>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</si>
  <si>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</si>
  <si>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</si>
  <si>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</si>
  <si>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</si>
  <si>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</si>
  <si>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</si>
  <si>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</si>
  <si>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</si>
  <si>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</si>
  <si>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</si>
  <si>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</si>
  <si>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</si>
  <si>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</si>
  <si>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</si>
  <si>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</si>
  <si>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</si>
  <si>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</si>
  <si>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</si>
  <si>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</si>
  <si>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</si>
  <si>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</si>
  <si>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</si>
  <si>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</si>
  <si>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</si>
  <si>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</si>
  <si>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</si>
  <si>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</si>
  <si>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</si>
  <si>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</si>
  <si>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</si>
  <si>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</si>
  <si>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</si>
  <si>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</si>
  <si>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</si>
  <si>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</si>
  <si>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</si>
  <si>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</si>
  <si>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</si>
  <si>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</si>
  <si>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</si>
  <si>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</si>
  <si>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</si>
  <si>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</si>
  <si>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</si>
  <si>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</si>
  <si>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</si>
  <si>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</si>
  <si>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</si>
  <si>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</si>
  <si>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</si>
  <si>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</si>
  <si>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</si>
  <si>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</si>
  <si>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</si>
  <si>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</si>
  <si>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</si>
  <si>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</si>
  <si>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</si>
  <si>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</si>
  <si>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</si>
  <si>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</si>
  <si>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</si>
  <si>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</si>
  <si>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</si>
  <si>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</si>
  <si>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</si>
  <si>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</si>
  <si>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</si>
  <si>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</si>
  <si>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</si>
  <si>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</si>
  <si>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</si>
  <si>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</si>
  <si>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</si>
  <si>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</si>
  <si>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</si>
  <si>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</si>
  <si>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</si>
  <si>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</si>
  <si>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</si>
  <si>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</si>
  <si>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</si>
  <si>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</si>
  <si>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</si>
  <si>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</si>
  <si>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</si>
  <si>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</si>
  <si>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</si>
  <si>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</si>
  <si>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</si>
  <si>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</si>
  <si>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</si>
  <si>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</si>
  <si>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</si>
  <si>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</si>
  <si>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</si>
  <si>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</si>
  <si>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</si>
  <si>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</si>
  <si>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</si>
  <si>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</si>
  <si>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</si>
  <si>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</si>
  <si>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</si>
  <si>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</si>
  <si>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</si>
  <si>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</si>
  <si>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</si>
  <si>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</si>
  <si>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</si>
  <si>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</si>
  <si>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</si>
  <si>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</si>
  <si>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</si>
  <si>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</si>
  <si>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</si>
  <si>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</si>
  <si>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</si>
  <si>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</si>
  <si>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</si>
  <si>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</si>
  <si>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</si>
  <si>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</si>
  <si>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</si>
  <si>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</si>
  <si>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</si>
  <si>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</si>
  <si>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</si>
  <si>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</si>
  <si>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</si>
  <si>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</si>
  <si>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</si>
  <si>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</si>
  <si>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</si>
  <si>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</si>
  <si>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</si>
  <si>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</si>
  <si>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</si>
  <si>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</si>
  <si>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</si>
  <si>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</si>
  <si>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</si>
  <si>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</si>
  <si>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</si>
  <si>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</si>
  <si>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</si>
  <si>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</si>
  <si>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</si>
  <si>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</si>
  <si>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</si>
  <si>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</si>
  <si>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</si>
  <si>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</si>
  <si>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</si>
  <si>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</si>
  <si>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</si>
  <si>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</si>
  <si>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</si>
  <si>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</si>
  <si>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</si>
  <si>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</si>
  <si>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</si>
  <si>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</si>
  <si>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</si>
  <si>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</si>
  <si>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</si>
  <si>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</si>
  <si>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</si>
  <si>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</si>
  <si>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</si>
  <si>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</si>
  <si>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</si>
  <si>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</si>
  <si>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</si>
  <si>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</si>
  <si>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</si>
  <si>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</si>
  <si>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</si>
  <si>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</si>
  <si>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</si>
  <si>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</si>
  <si>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</si>
  <si>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</si>
  <si>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</si>
  <si>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</si>
  <si>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</si>
  <si>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</si>
  <si>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</si>
  <si>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</si>
  <si>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</si>
  <si>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</si>
  <si>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</si>
  <si>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</si>
  <si>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</si>
  <si>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</si>
  <si>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</si>
  <si>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</si>
  <si>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</si>
  <si>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</si>
  <si>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</si>
  <si>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</si>
  <si>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</si>
  <si>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</si>
  <si>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</si>
  <si>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</si>
  <si>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</si>
  <si>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</si>
  <si>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</si>
  <si>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</si>
  <si>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</si>
  <si>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</si>
  <si>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</si>
  <si>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</si>
  <si>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</si>
  <si>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</si>
  <si>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</si>
  <si>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</si>
  <si>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</si>
  <si>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</si>
  <si>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</si>
  <si>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</si>
  <si>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</si>
  <si>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</si>
  <si>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</si>
  <si>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</si>
  <si>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</si>
  <si>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</si>
  <si>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</si>
  <si>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</si>
  <si>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</si>
  <si>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</si>
  <si>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</si>
  <si>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</si>
  <si>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</si>
  <si>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</si>
  <si>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</si>
  <si>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</si>
  <si>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</si>
  <si>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</si>
  <si>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</si>
  <si>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</si>
  <si>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</si>
  <si>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</si>
  <si>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</si>
  <si>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</si>
  <si>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</si>
  <si>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</si>
  <si>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</si>
  <si>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</si>
  <si>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</si>
  <si>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</si>
  <si>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</si>
  <si>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</si>
  <si>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</si>
  <si>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</si>
  <si>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</si>
  <si>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</si>
  <si>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</si>
  <si>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</si>
  <si>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</si>
  <si>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</si>
  <si>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</si>
  <si>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</si>
  <si>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</si>
  <si>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</si>
  <si>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</si>
  <si>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</si>
  <si>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</si>
  <si>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</si>
  <si>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</si>
  <si>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</si>
  <si>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</si>
  <si>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</si>
  <si>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</si>
  <si>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</si>
  <si>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</si>
  <si>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</si>
  <si>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</si>
  <si>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</si>
  <si>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</si>
  <si>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</si>
  <si>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</si>
  <si>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</si>
  <si>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</si>
  <si>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</si>
  <si>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</si>
  <si>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</si>
  <si>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</si>
  <si>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</si>
  <si>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</si>
  <si>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</si>
  <si>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</si>
  <si>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</si>
  <si>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</si>
  <si>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</si>
  <si>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</si>
  <si>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</si>
  <si>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</si>
  <si>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</si>
  <si>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</si>
  <si>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</si>
  <si>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</si>
  <si>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</si>
  <si>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</si>
  <si>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</si>
  <si>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</si>
  <si>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</si>
  <si>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</si>
  <si>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</si>
  <si>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</si>
  <si>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</si>
  <si>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</si>
  <si>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</si>
  <si>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</si>
  <si>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</si>
  <si>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</si>
  <si>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</si>
  <si>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</si>
  <si>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</si>
  <si>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</si>
  <si>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</si>
  <si>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</si>
  <si>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</si>
  <si>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</si>
  <si>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</si>
  <si>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</si>
  <si>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</si>
  <si>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</si>
  <si>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</si>
  <si>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</si>
  <si>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</si>
  <si>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</si>
  <si>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</si>
  <si>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</si>
  <si>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</si>
  <si>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</si>
  <si>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</si>
  <si>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</si>
  <si>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</si>
  <si>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</si>
  <si>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</si>
  <si>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</si>
  <si>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</si>
  <si>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</si>
  <si>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</si>
  <si>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</si>
  <si>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</si>
  <si>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</si>
  <si>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</si>
  <si>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</si>
  <si>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</si>
  <si>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</si>
  <si>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</si>
  <si>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</si>
  <si>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</si>
  <si>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</si>
  <si>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</si>
  <si>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</si>
  <si>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</si>
  <si>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</si>
  <si>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</si>
  <si>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</si>
  <si>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</si>
  <si>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</si>
  <si>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</si>
  <si>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</si>
  <si>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</si>
  <si>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</si>
  <si>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</si>
  <si>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</si>
  <si>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</si>
  <si>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</si>
  <si>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</si>
  <si>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</si>
  <si>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</si>
  <si>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</si>
  <si>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</si>
  <si>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</si>
  <si>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</si>
  <si>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</si>
  <si>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</si>
  <si>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</si>
  <si>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</si>
  <si>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</si>
  <si>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</si>
  <si>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</si>
  <si>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</si>
  <si>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</si>
  <si>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</si>
  <si>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</si>
  <si>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</si>
  <si>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</si>
  <si>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</si>
  <si>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</si>
  <si>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</si>
  <si>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</si>
  <si>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</si>
  <si>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</si>
  <si>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</si>
  <si>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</si>
  <si>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</si>
  <si>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</si>
  <si>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</si>
  <si>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</si>
  <si>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</si>
  <si>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</si>
  <si>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</si>
  <si>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</si>
  <si>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</si>
  <si>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</si>
  <si>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</si>
  <si>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</si>
  <si>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</si>
  <si>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</si>
  <si>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</si>
  <si>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</si>
  <si>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</si>
  <si>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</si>
  <si>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</si>
  <si>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</si>
  <si>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</si>
  <si>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</si>
  <si>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</si>
  <si>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</si>
  <si>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</si>
  <si>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</si>
  <si>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</si>
  <si>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</si>
  <si>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</si>
  <si>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</si>
  <si>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</si>
  <si>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</si>
  <si>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</si>
  <si>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</si>
  <si>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</si>
  <si>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</si>
  <si>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</si>
  <si>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</si>
  <si>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</si>
  <si>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</si>
  <si>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</si>
  <si>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</si>
  <si>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</si>
  <si>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</si>
  <si>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</si>
  <si>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</si>
  <si>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</si>
  <si>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</si>
  <si>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</si>
  <si>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</si>
  <si>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</si>
  <si>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</si>
  <si>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</si>
  <si>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</si>
  <si>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</si>
  <si>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</si>
  <si>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</si>
  <si>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</si>
  <si>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</si>
  <si>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</si>
  <si>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</si>
  <si>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</si>
  <si>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</si>
  <si>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</si>
  <si>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</si>
  <si>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</si>
  <si>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</si>
  <si>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</si>
  <si>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</si>
  <si>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</si>
  <si>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</si>
  <si>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</si>
  <si>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</si>
  <si>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</si>
  <si>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</si>
  <si>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</si>
  <si>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</si>
  <si>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</si>
  <si>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</si>
  <si>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</si>
  <si>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</si>
  <si>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</si>
  <si>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</si>
  <si>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</si>
  <si>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</si>
  <si>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</si>
  <si>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</si>
  <si>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</si>
  <si>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</si>
  <si>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</si>
  <si>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</si>
  <si>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</si>
  <si>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</si>
  <si>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</si>
  <si>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</si>
  <si>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</si>
  <si>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</si>
  <si>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</si>
  <si>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</si>
  <si>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</si>
  <si>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</si>
  <si>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</si>
  <si>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</si>
  <si>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</si>
  <si>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</si>
  <si>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</si>
  <si>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</si>
  <si>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</si>
  <si>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</si>
  <si>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</si>
  <si>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</si>
  <si>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</si>
  <si>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</si>
  <si>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</si>
  <si>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</si>
  <si>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</si>
  <si>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</si>
  <si>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</si>
  <si>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</si>
  <si>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</si>
  <si>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</si>
  <si>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</si>
  <si>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</si>
  <si>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</si>
  <si>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</si>
  <si>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</si>
  <si>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</si>
  <si>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</si>
  <si>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</si>
  <si>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</si>
  <si>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</si>
  <si>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</si>
  <si>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</si>
  <si>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</si>
  <si>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</si>
  <si>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</si>
  <si>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</si>
  <si>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</si>
  <si>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</si>
  <si>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</si>
  <si>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</si>
  <si>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</si>
  <si>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</si>
  <si>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</si>
  <si>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</si>
  <si>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</si>
  <si>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</si>
  <si>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</si>
  <si>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</si>
  <si>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</si>
  <si>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</si>
  <si>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</si>
  <si>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</si>
  <si>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</si>
  <si>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</si>
  <si>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</si>
  <si>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</si>
  <si>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</si>
  <si>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</si>
  <si>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</si>
  <si>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</si>
  <si>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</si>
  <si>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</si>
  <si>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</si>
  <si>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</si>
  <si>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</si>
  <si>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</si>
  <si>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</si>
  <si>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</si>
  <si>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</si>
  <si>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</si>
  <si>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</si>
  <si>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</si>
  <si>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</si>
  <si>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</si>
  <si>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</si>
  <si>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</si>
  <si>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</si>
  <si>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</si>
  <si>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</si>
  <si>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</si>
  <si>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</si>
  <si>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</si>
  <si>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</si>
  <si>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</si>
  <si>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</si>
  <si>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</si>
  <si>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</si>
  <si>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</si>
  <si>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</si>
  <si>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</si>
  <si>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</si>
  <si>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</si>
  <si>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</si>
  <si>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</si>
  <si>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</si>
  <si>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</si>
  <si>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</si>
  <si>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</si>
  <si>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</si>
  <si>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</si>
  <si>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</si>
  <si>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</si>
  <si>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</si>
  <si>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</si>
  <si>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</si>
  <si>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</si>
  <si>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</si>
  <si>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</si>
  <si>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</si>
  <si>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</si>
  <si>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</si>
  <si>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</si>
  <si>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</si>
  <si>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</si>
  <si>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</si>
  <si>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</si>
  <si>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</si>
  <si>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</si>
  <si>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</si>
  <si>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</si>
  <si>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</si>
  <si>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</si>
  <si>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</si>
  <si>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</si>
  <si>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</si>
  <si>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</si>
  <si>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</si>
  <si>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</si>
  <si>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</si>
  <si>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</si>
  <si>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</si>
  <si>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</si>
  <si>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</si>
  <si>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</si>
  <si>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</si>
  <si>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</si>
  <si>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</si>
  <si>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</si>
  <si>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</si>
  <si>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</si>
  <si>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</si>
  <si>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</si>
  <si>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</si>
  <si>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</si>
  <si>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</si>
  <si>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</si>
  <si>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</si>
  <si>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</si>
  <si>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</si>
  <si>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</si>
  <si>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</si>
  <si>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</si>
  <si>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</si>
  <si>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</si>
  <si>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</si>
  <si>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</si>
  <si>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</si>
  <si>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</si>
  <si>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</si>
  <si>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</si>
  <si>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</si>
  <si>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</si>
  <si>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</si>
  <si>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</si>
  <si>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</si>
  <si>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</si>
  <si>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</si>
  <si>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</si>
  <si>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</si>
  <si>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</si>
  <si>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</si>
  <si>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</si>
  <si>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</si>
  <si>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</si>
  <si>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</si>
  <si>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</si>
  <si>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</si>
  <si>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</si>
  <si>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</si>
  <si>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</si>
  <si>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</si>
  <si>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</si>
  <si>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</si>
  <si>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</si>
  <si>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</si>
  <si>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</si>
  <si>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</si>
  <si>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</si>
  <si>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</si>
  <si>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</si>
  <si>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</si>
  <si>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</si>
  <si>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</si>
  <si>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</si>
  <si>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</si>
  <si>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</si>
  <si>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</si>
  <si>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</si>
  <si>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</si>
  <si>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</si>
  <si>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</si>
  <si>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</si>
  <si>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</si>
  <si>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</si>
  <si>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</si>
  <si>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</si>
  <si>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</si>
  <si>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</si>
  <si>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</si>
  <si>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</si>
  <si>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</si>
  <si>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</si>
  <si>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</si>
  <si>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</si>
  <si>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</si>
  <si>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</si>
  <si>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</si>
  <si>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</si>
  <si>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</si>
  <si>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</si>
  <si>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</si>
  <si>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</si>
  <si>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</si>
  <si>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</si>
  <si>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</si>
  <si>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</si>
  <si>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</si>
  <si>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</si>
  <si>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</si>
  <si>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</si>
  <si>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</si>
  <si>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</si>
  <si>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</si>
  <si>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</si>
  <si>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</si>
  <si>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</si>
  <si>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</si>
  <si>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</si>
  <si>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</si>
  <si>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</si>
  <si>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</si>
  <si>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</si>
  <si>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</si>
  <si>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</si>
  <si>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</si>
  <si>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</si>
  <si>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</si>
  <si>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</si>
  <si>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</si>
  <si>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</si>
  <si>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</si>
  <si>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</si>
  <si>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</si>
  <si>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</si>
  <si>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</si>
  <si>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</si>
  <si>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</si>
  <si>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</si>
  <si>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</si>
  <si>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</si>
  <si>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</si>
  <si>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</si>
  <si>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</si>
  <si>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</si>
  <si>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</si>
  <si>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</si>
  <si>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</si>
  <si>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</si>
  <si>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</si>
  <si>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</si>
  <si>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</si>
  <si>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</si>
  <si>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</si>
  <si>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</si>
  <si>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</si>
  <si>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</si>
  <si>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</si>
  <si>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</si>
  <si>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</si>
  <si>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</si>
  <si>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</si>
  <si>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</si>
  <si>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</si>
  <si>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</si>
  <si>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</si>
  <si>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</si>
  <si>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</si>
  <si>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</si>
  <si>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</si>
  <si>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</si>
  <si>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</si>
  <si>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</si>
  <si>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</si>
  <si>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</si>
  <si>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</si>
  <si>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</si>
  <si>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</si>
  <si>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</si>
  <si>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</si>
  <si>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</si>
  <si>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</si>
  <si>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</si>
  <si>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</si>
  <si>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</si>
  <si>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</si>
  <si>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</si>
  <si>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</si>
  <si>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</si>
  <si>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</si>
  <si>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</si>
  <si>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</si>
  <si>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</si>
  <si>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</si>
  <si>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</si>
  <si>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</si>
  <si>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</si>
  <si>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</si>
  <si>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</si>
  <si>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</si>
  <si>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</si>
  <si>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</si>
  <si>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</si>
  <si>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</si>
  <si>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</si>
  <si>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</si>
  <si>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</si>
  <si>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</si>
  <si>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</si>
  <si>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</si>
  <si>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</si>
  <si>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</si>
  <si>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</si>
  <si>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</si>
  <si>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</si>
  <si>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</si>
  <si>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</si>
  <si>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</si>
  <si>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</si>
  <si>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</si>
  <si>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</si>
  <si>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</si>
  <si>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</si>
  <si>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</si>
  <si>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</si>
  <si>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</si>
  <si>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</si>
  <si>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</si>
  <si>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</si>
  <si>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</si>
  <si>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</si>
  <si>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</si>
  <si>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</si>
  <si>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</si>
  <si>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</si>
  <si>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</si>
  <si>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</si>
  <si>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</si>
  <si>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</si>
  <si>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</si>
  <si>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</si>
  <si>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</si>
  <si>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</si>
  <si>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</si>
  <si>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</si>
  <si>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</si>
  <si>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</si>
  <si>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</si>
  <si>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</si>
  <si>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</si>
  <si>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</si>
  <si>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</si>
  <si>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</si>
  <si>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</si>
  <si>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</si>
  <si>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</si>
  <si>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</si>
  <si>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</si>
  <si>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</si>
  <si>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</si>
  <si>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</si>
  <si>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</si>
  <si>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</si>
  <si>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</si>
  <si>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</si>
  <si>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</si>
  <si>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</si>
  <si>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</si>
  <si>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</si>
  <si>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</si>
  <si>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</si>
  <si>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</si>
  <si>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</si>
  <si>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</si>
  <si>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</si>
  <si>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</si>
  <si>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</si>
  <si>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</si>
  <si>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</si>
  <si>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</si>
  <si>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</si>
  <si>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</si>
  <si>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</si>
  <si>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</si>
  <si>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</si>
  <si>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</si>
  <si>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</si>
  <si>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</si>
  <si>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</si>
  <si>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</si>
  <si>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</si>
  <si>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</si>
  <si>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</si>
  <si>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</si>
  <si>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</si>
  <si>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</si>
  <si>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</si>
  <si>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</si>
  <si>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</si>
  <si>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</si>
  <si>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</si>
  <si>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</si>
  <si>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</si>
  <si>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</si>
  <si>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</si>
  <si>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</si>
  <si>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</si>
  <si>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</si>
  <si>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</si>
  <si>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</si>
  <si>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</si>
  <si>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</si>
  <si>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</si>
  <si>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</si>
  <si>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</si>
  <si>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</si>
  <si>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</si>
  <si>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</si>
  <si>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</si>
  <si>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</si>
  <si>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</si>
  <si>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</si>
  <si>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</si>
  <si>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</si>
  <si>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</si>
  <si>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</si>
  <si>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</si>
  <si>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</si>
  <si>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</si>
  <si>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</si>
  <si>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</si>
  <si>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</si>
  <si>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</si>
  <si>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</si>
  <si>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</si>
  <si>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</si>
  <si>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</si>
  <si>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</si>
  <si>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</si>
  <si>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</si>
  <si>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</si>
  <si>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</si>
  <si>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</si>
  <si>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</si>
  <si>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</si>
  <si>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</si>
  <si>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</si>
  <si>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</si>
  <si>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</si>
  <si>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</si>
  <si>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</si>
  <si>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</si>
  <si>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</si>
  <si>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</si>
  <si>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</si>
  <si>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</si>
  <si>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</si>
  <si>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</si>
  <si>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</si>
  <si>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</si>
  <si>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</si>
  <si>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</si>
  <si>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</si>
  <si>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</si>
  <si>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</si>
  <si>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</si>
  <si>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</si>
  <si>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</si>
  <si>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</si>
  <si>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</si>
  <si>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</si>
  <si>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</si>
  <si>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</si>
  <si>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</si>
  <si>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</si>
  <si>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</si>
  <si>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</si>
  <si>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</si>
  <si>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</si>
  <si>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</si>
  <si>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</si>
  <si>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</si>
  <si>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</si>
  <si>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</si>
  <si>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</si>
  <si>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</si>
  <si>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</si>
  <si>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</si>
  <si>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</si>
  <si>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</si>
  <si>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</si>
  <si>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</si>
  <si>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</si>
  <si>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</si>
  <si>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</si>
  <si>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</si>
  <si>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</si>
  <si>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</si>
  <si>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</si>
  <si>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</si>
  <si>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</si>
  <si>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</si>
  <si>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</si>
  <si>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</si>
  <si>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</si>
  <si>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</si>
  <si>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</si>
  <si>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</si>
  <si>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</si>
  <si>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</si>
  <si>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</si>
  <si>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</si>
  <si>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</si>
  <si>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</si>
  <si>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</si>
  <si>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</si>
  <si>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</si>
  <si>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</si>
  <si>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</si>
  <si>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</si>
  <si>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</si>
  <si>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</si>
  <si>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</si>
  <si>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</si>
  <si>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</si>
  <si>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</si>
  <si>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</si>
  <si>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</si>
  <si>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</si>
  <si>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</si>
  <si>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</si>
  <si>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</si>
  <si>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</si>
  <si>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</si>
  <si>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</si>
  <si>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</si>
  <si>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</si>
  <si>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</si>
  <si>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</si>
  <si>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</si>
  <si>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</si>
  <si>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</si>
  <si>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</si>
  <si>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</si>
  <si>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</si>
  <si>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</si>
  <si>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</si>
  <si>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</si>
  <si>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</si>
  <si>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</si>
  <si>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</si>
  <si>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</si>
  <si>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</si>
  <si>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</si>
  <si>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</si>
  <si>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</si>
  <si>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</si>
  <si>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</si>
  <si>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</si>
  <si>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</si>
  <si>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</si>
  <si>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</si>
  <si>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</si>
  <si>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</si>
  <si>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</si>
  <si>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</si>
  <si>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</si>
  <si>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</si>
  <si>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</si>
  <si>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</si>
  <si>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</si>
  <si>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</si>
  <si>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</si>
  <si>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</si>
  <si>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</si>
  <si>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</si>
  <si>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</si>
  <si>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</si>
  <si>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</si>
  <si>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</si>
  <si>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</si>
  <si>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</si>
  <si>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</si>
  <si>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</si>
  <si>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</si>
  <si>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</si>
  <si>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</si>
  <si>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</si>
  <si>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</si>
  <si>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</si>
  <si>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</si>
  <si>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</si>
  <si>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</si>
  <si>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</si>
  <si>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</si>
  <si>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</si>
  <si>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</si>
  <si>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</si>
  <si>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</si>
  <si>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</si>
  <si>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</si>
  <si>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</si>
  <si>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</si>
  <si>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</si>
  <si>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</si>
  <si>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</si>
  <si>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</si>
  <si>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</si>
  <si>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</si>
  <si>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</si>
  <si>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</si>
  <si>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</si>
  <si>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</si>
  <si>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</si>
  <si>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</si>
  <si>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</si>
  <si>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</si>
  <si>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</si>
  <si>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</si>
  <si>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</si>
  <si>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</si>
  <si>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</si>
  <si>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</si>
  <si>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</si>
  <si>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</si>
  <si>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</si>
  <si>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</si>
  <si>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</si>
  <si>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</si>
  <si>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</si>
  <si>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</si>
  <si>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</si>
  <si>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</si>
  <si>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</si>
  <si>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</si>
  <si>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</si>
  <si>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</si>
  <si>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</si>
  <si>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</si>
  <si>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</si>
  <si>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</si>
  <si>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</si>
  <si>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</si>
  <si>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</si>
  <si>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</si>
  <si>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</si>
  <si>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</si>
  <si>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</si>
  <si>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</si>
  <si>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</si>
  <si>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</si>
  <si>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</si>
  <si>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</si>
  <si>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</si>
  <si>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</si>
  <si>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</si>
  <si>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</si>
  <si>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</si>
  <si>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</si>
  <si>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</si>
  <si>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</si>
  <si>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</si>
  <si>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</si>
  <si>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</si>
  <si>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</si>
  <si>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</si>
  <si>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</si>
  <si>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</si>
  <si>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</si>
  <si>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</si>
  <si>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</si>
  <si>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</si>
  <si>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</si>
  <si>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</si>
  <si>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</si>
  <si>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</si>
  <si>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</si>
  <si>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</si>
  <si>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</si>
  <si>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</si>
  <si>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</si>
  <si>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</si>
  <si>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</si>
  <si>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</si>
  <si>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</si>
  <si>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</si>
  <si>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</si>
  <si>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</si>
  <si>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</si>
  <si>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</si>
  <si>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</si>
  <si>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</si>
  <si>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</si>
  <si>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</si>
  <si>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</si>
  <si>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</si>
  <si>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</si>
  <si>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</si>
  <si>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</si>
  <si>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</si>
  <si>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</si>
  <si>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</si>
  <si>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</si>
  <si>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</si>
  <si>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</si>
  <si>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</si>
  <si>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</si>
  <si>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</si>
  <si>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</si>
  <si>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</si>
  <si>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</si>
  <si>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</si>
  <si>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</si>
  <si>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</si>
  <si>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</si>
  <si>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</si>
  <si>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</si>
  <si>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</si>
  <si>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</si>
  <si>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</si>
  <si>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</si>
  <si>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</si>
  <si>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</si>
  <si>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</si>
  <si>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</si>
  <si>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</si>
  <si>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</si>
  <si>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</si>
  <si>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</si>
  <si>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</si>
  <si>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</si>
  <si>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</si>
  <si>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</si>
  <si>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</si>
  <si>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</si>
  <si>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</si>
  <si>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</si>
  <si>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</si>
  <si>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</si>
  <si>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</si>
  <si>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</si>
  <si>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</si>
  <si>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</si>
  <si>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</si>
  <si>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</si>
  <si>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</si>
  <si>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</si>
  <si>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</si>
  <si>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</si>
  <si>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</si>
  <si>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</si>
  <si>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</si>
  <si>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</si>
  <si>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</si>
  <si>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</si>
  <si>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</si>
  <si>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</si>
  <si>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</si>
  <si>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</si>
  <si>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</si>
  <si>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</si>
  <si>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</si>
  <si>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</si>
  <si>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</si>
  <si>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</si>
  <si>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</si>
  <si>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</si>
  <si>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</si>
  <si>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</si>
  <si>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</si>
  <si>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</si>
  <si>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</si>
  <si>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</si>
  <si>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</si>
  <si>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</si>
  <si>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</si>
  <si>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</si>
  <si>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</si>
  <si>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</si>
  <si>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</si>
  <si>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</si>
  <si>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</si>
  <si>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</si>
  <si>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</si>
  <si>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</si>
  <si>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</si>
  <si>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</si>
  <si>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</si>
  <si>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</si>
  <si>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</si>
  <si>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</si>
  <si>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</si>
  <si>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</si>
  <si>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</si>
  <si>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</si>
  <si>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</si>
  <si>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</si>
  <si>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</si>
  <si>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</si>
  <si>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</si>
  <si>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</si>
  <si>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</si>
  <si>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</si>
  <si>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</si>
  <si>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</si>
  <si>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</si>
  <si>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</si>
  <si>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</si>
  <si>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</si>
  <si>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</si>
  <si>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</si>
  <si>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</si>
  <si>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</si>
  <si>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</si>
  <si>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</si>
  <si>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</si>
  <si>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</si>
  <si>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</si>
  <si>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</si>
  <si>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</si>
  <si>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</si>
  <si>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</si>
  <si>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</si>
  <si>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</si>
  <si>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</si>
  <si>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</si>
  <si>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</si>
  <si>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</si>
  <si>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</si>
  <si>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</si>
  <si>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</si>
  <si>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</si>
  <si>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</si>
  <si>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</si>
  <si>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</si>
  <si>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</si>
  <si>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</si>
  <si>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</si>
  <si>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</si>
  <si>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</si>
  <si>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</si>
  <si>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</si>
  <si>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</si>
  <si>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</si>
  <si>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</si>
  <si>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</si>
  <si>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</si>
  <si>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</si>
  <si>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</si>
  <si>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</si>
  <si>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</si>
  <si>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</si>
  <si>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</si>
  <si>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</si>
  <si>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</si>
  <si>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</si>
  <si>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</si>
  <si>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</si>
  <si>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</si>
  <si>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</si>
  <si>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</si>
  <si>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</si>
  <si>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</si>
  <si>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</si>
  <si>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</si>
  <si>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</si>
  <si>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</si>
  <si>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</si>
  <si>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</si>
  <si>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</si>
  <si>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</si>
  <si>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</si>
  <si>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</si>
  <si>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</si>
  <si>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</si>
  <si>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</si>
  <si>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</si>
  <si>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</si>
  <si>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</si>
  <si>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</si>
  <si>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</si>
  <si>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</si>
  <si>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</si>
  <si>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</si>
  <si>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</si>
  <si>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</si>
  <si>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</si>
  <si>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</si>
  <si>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</si>
  <si>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</si>
  <si>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</si>
  <si>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</si>
  <si>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</si>
  <si>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</si>
  <si>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</si>
  <si>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</si>
  <si>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</si>
  <si>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</si>
  <si>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</si>
  <si>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</si>
  <si>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</si>
  <si>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</si>
  <si>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</si>
  <si>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</si>
  <si>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</si>
  <si>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</si>
  <si>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</si>
  <si>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</si>
  <si>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</si>
  <si>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</si>
  <si>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</si>
  <si>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</si>
  <si>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</si>
  <si>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</si>
  <si>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</si>
  <si>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</si>
  <si>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</si>
  <si>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</si>
  <si>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</si>
  <si>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</si>
  <si>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</si>
  <si>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</si>
  <si>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</si>
  <si>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</si>
  <si>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</si>
  <si>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</si>
  <si>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</si>
  <si>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</si>
  <si>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</si>
  <si>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</si>
  <si>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</si>
  <si>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</si>
  <si>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</si>
  <si>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</si>
  <si>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</si>
  <si>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</si>
  <si>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</si>
  <si>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</si>
  <si>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</si>
  <si>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</si>
  <si>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</si>
  <si>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</si>
  <si>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</si>
  <si>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</si>
  <si>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</si>
  <si>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</si>
  <si>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</si>
  <si>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</si>
  <si>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</si>
  <si>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</si>
  <si>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</si>
  <si>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</si>
  <si>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</si>
  <si>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</si>
  <si>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</si>
  <si>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</si>
  <si>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</si>
  <si>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</si>
  <si>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</si>
  <si>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</si>
  <si>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</si>
  <si>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</si>
  <si>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</si>
  <si>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</si>
  <si>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</si>
  <si>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</si>
  <si>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</si>
  <si>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</si>
  <si>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</si>
  <si>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</si>
  <si>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</si>
  <si>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</si>
  <si>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</si>
  <si>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</si>
  <si>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</si>
  <si>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</si>
  <si>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</si>
  <si>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</si>
  <si>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</si>
  <si>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</si>
  <si>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</si>
  <si>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</si>
  <si>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</si>
  <si>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</si>
  <si>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</si>
  <si>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</si>
  <si>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</si>
  <si>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</si>
  <si>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</si>
  <si>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</si>
  <si>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</si>
  <si>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</si>
  <si>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</si>
  <si>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</si>
  <si>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</si>
  <si>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</si>
  <si>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</si>
  <si>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</si>
  <si>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</si>
  <si>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</si>
  <si>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</si>
  <si>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</si>
  <si>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</si>
  <si>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</si>
  <si>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</si>
  <si>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</si>
  <si>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</si>
  <si>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</si>
  <si>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</si>
  <si>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</si>
  <si>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</si>
  <si>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</si>
  <si>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</si>
  <si>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</si>
  <si>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</si>
  <si>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</si>
  <si>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</si>
  <si>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</si>
  <si>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</si>
  <si>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</si>
  <si>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</si>
  <si>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</si>
  <si>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</si>
  <si>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</si>
  <si>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</si>
  <si>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</si>
  <si>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</si>
  <si>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</si>
  <si>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</si>
  <si>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</si>
  <si>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</si>
  <si>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</si>
  <si>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</si>
  <si>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</si>
  <si>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</si>
  <si>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</si>
  <si>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</si>
  <si>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</si>
  <si>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</si>
  <si>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</si>
  <si>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</si>
  <si>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</si>
  <si>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</si>
  <si>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</si>
  <si>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</si>
  <si>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</si>
  <si>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</si>
  <si>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</si>
  <si>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</si>
  <si>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</si>
  <si>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</si>
  <si>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</si>
  <si>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</si>
  <si>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</si>
  <si>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</si>
  <si>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</si>
  <si>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</si>
  <si>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</si>
  <si>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</si>
  <si>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</si>
  <si>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</si>
  <si>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</si>
  <si>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</si>
  <si>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</si>
  <si>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</si>
  <si>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</si>
  <si>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</si>
  <si>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</si>
  <si>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</si>
  <si>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</si>
  <si>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</si>
  <si>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</si>
  <si>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</si>
  <si>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</si>
  <si>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</si>
  <si>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</si>
  <si>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</si>
  <si>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</si>
  <si>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</si>
  <si>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</si>
  <si>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</si>
  <si>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</si>
  <si>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</si>
  <si>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</si>
  <si>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</si>
  <si>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</si>
  <si>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</si>
  <si>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</si>
  <si>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</si>
  <si>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</si>
  <si>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</si>
  <si>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</si>
  <si>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</si>
  <si>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</si>
  <si>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</si>
  <si>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</si>
  <si>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</si>
  <si>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</si>
  <si>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</si>
  <si>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</si>
  <si>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</si>
  <si>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</si>
  <si>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</si>
  <si>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</si>
  <si>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</si>
  <si>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</si>
  <si>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</si>
  <si>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</si>
  <si>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</si>
  <si>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</si>
  <si>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</si>
  <si>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</si>
  <si>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</si>
  <si>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</si>
  <si>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</si>
  <si>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</si>
  <si>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</si>
  <si>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</si>
  <si>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</si>
  <si>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</si>
  <si>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</si>
  <si>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</si>
  <si>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</si>
  <si>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</si>
  <si>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</si>
  <si>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</si>
  <si>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</si>
  <si>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</si>
  <si>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</si>
  <si>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</si>
  <si>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</si>
  <si>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</si>
  <si>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</si>
  <si>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</si>
  <si>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</si>
  <si>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</si>
  <si>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</si>
  <si>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</si>
  <si>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</si>
  <si>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</si>
  <si>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</si>
  <si>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</si>
  <si>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</si>
  <si>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</si>
  <si>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</si>
  <si>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</si>
  <si>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</si>
  <si>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</si>
  <si>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</si>
  <si>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</si>
  <si>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</si>
  <si>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</si>
  <si>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</si>
  <si>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</si>
  <si>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</si>
  <si>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</si>
  <si>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</si>
  <si>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</si>
  <si>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</si>
  <si>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</si>
  <si>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</si>
  <si>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</si>
  <si>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</si>
  <si>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</si>
  <si>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</si>
  <si>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</si>
  <si>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</si>
  <si>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</si>
  <si>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</si>
  <si>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</si>
  <si>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</si>
  <si>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</si>
  <si>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</si>
  <si>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</si>
  <si>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</si>
  <si>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</si>
  <si>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</si>
  <si>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</si>
  <si>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</si>
  <si>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</si>
  <si>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</si>
  <si>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</si>
  <si>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</si>
  <si>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</si>
  <si>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</si>
  <si>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</si>
  <si>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</si>
  <si>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</si>
  <si>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</si>
  <si>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</si>
  <si>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</si>
  <si>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</si>
  <si>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</si>
  <si>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</si>
  <si>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</si>
  <si>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</si>
  <si>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</si>
  <si>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</si>
  <si>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</si>
  <si>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</si>
  <si>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</si>
  <si>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</si>
  <si>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</si>
  <si>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</si>
  <si>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</si>
  <si>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</si>
  <si>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</si>
  <si>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</si>
  <si>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</si>
  <si>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</si>
  <si>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</si>
  <si>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</si>
  <si>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</si>
  <si>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</si>
  <si>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</si>
  <si>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</si>
  <si>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</si>
  <si>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</si>
  <si>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</si>
  <si>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</si>
  <si>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</si>
  <si>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</si>
  <si>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</si>
  <si>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</si>
  <si>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</si>
  <si>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</si>
  <si>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</si>
  <si>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</si>
  <si>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</si>
  <si>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</si>
  <si>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</si>
  <si>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</si>
  <si>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</si>
  <si>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</si>
  <si>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</si>
  <si>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</si>
  <si>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</si>
  <si>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</si>
  <si>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</si>
  <si>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</si>
  <si>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</si>
  <si>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</si>
  <si>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</si>
  <si>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</si>
  <si>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</si>
  <si>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</si>
  <si>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</si>
  <si>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</si>
  <si>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</si>
  <si>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</si>
  <si>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</si>
  <si>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</si>
  <si>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</si>
  <si>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</si>
  <si>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</si>
  <si>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</si>
  <si>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</si>
  <si>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</si>
  <si>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</si>
  <si>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</si>
  <si>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</si>
  <si>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</si>
  <si>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</si>
  <si>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</si>
  <si>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</si>
  <si>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</si>
  <si>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</si>
  <si>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</si>
  <si>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</si>
  <si>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</si>
  <si>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</si>
  <si>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</si>
  <si>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</si>
  <si>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</si>
  <si>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</si>
  <si>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</si>
  <si>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</si>
  <si>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</si>
  <si>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</si>
  <si>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</si>
  <si>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</si>
  <si>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</si>
  <si>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</si>
  <si>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</si>
  <si>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</si>
  <si>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</si>
  <si>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</si>
  <si>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</si>
  <si>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</si>
  <si>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</si>
  <si>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</si>
  <si>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</si>
  <si>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</si>
  <si>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</si>
  <si>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</si>
  <si>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</si>
  <si>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</si>
  <si>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</si>
  <si>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</si>
  <si>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</si>
  <si>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</si>
  <si>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</si>
  <si>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</si>
  <si>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</si>
  <si>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</si>
  <si>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</si>
  <si>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</si>
  <si>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</si>
  <si>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</si>
  <si>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</si>
  <si>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</si>
  <si>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</si>
  <si>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</si>
  <si>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</si>
  <si>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</si>
  <si>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</si>
  <si>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</si>
  <si>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</si>
  <si>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</si>
  <si>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</si>
  <si>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</si>
  <si>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</si>
  <si>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</si>
  <si>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</si>
  <si>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</si>
  <si>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</si>
  <si>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</si>
  <si>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</si>
  <si>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</si>
  <si>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</si>
  <si>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</si>
  <si>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</si>
  <si>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</si>
  <si>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</si>
  <si>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</si>
  <si>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</si>
  <si>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</si>
  <si>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</si>
  <si>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</si>
  <si>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</si>
  <si>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</si>
  <si>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</si>
  <si>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</si>
  <si>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</si>
  <si>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</si>
  <si>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</si>
  <si>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</si>
  <si>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</si>
  <si>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</si>
  <si>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</si>
  <si>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</si>
  <si>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</si>
  <si>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</si>
  <si>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</si>
  <si>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</si>
  <si>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</si>
  <si>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</si>
  <si>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</si>
  <si>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</si>
  <si>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</si>
  <si>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</si>
  <si>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</si>
  <si>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</si>
  <si>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</si>
  <si>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</si>
  <si>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</si>
  <si>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</si>
  <si>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</si>
  <si>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</si>
  <si>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</si>
  <si>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</si>
  <si>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</si>
  <si>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</si>
  <si>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</si>
  <si>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</si>
  <si>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</si>
  <si>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</si>
  <si>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</si>
  <si>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</si>
  <si>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</si>
  <si>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</si>
  <si>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</si>
  <si>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</si>
  <si>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</si>
  <si>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</si>
  <si>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</si>
  <si>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</si>
  <si>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</si>
  <si>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</si>
  <si>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</si>
  <si>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</si>
  <si>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</si>
  <si>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</si>
  <si>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</si>
  <si>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</si>
  <si>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</si>
  <si>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</si>
  <si>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</si>
  <si>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</si>
  <si>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</si>
  <si>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</si>
  <si>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</si>
  <si>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</si>
  <si>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</si>
  <si>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</si>
  <si>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</si>
  <si>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</si>
  <si>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</si>
  <si>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</si>
  <si>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</si>
  <si>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</si>
  <si>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</si>
  <si>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</si>
  <si>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</si>
  <si>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</si>
  <si>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</si>
  <si>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</si>
  <si>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</si>
  <si>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</si>
  <si>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</si>
  <si>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</si>
  <si>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</si>
  <si>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</si>
  <si>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</si>
  <si>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</si>
  <si>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</si>
  <si>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</si>
  <si>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</si>
  <si>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</si>
  <si>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</si>
  <si>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</si>
  <si>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</si>
  <si>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</si>
  <si>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</si>
  <si>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</si>
  <si>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</si>
  <si>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</si>
  <si>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</si>
  <si>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</si>
  <si>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</si>
  <si>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</si>
  <si>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</si>
  <si>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</si>
  <si>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</si>
  <si>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</si>
  <si>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</si>
  <si>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</si>
  <si>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</si>
  <si>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</si>
  <si>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</si>
  <si>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</si>
  <si>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</si>
  <si>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</si>
  <si>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</si>
  <si>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</si>
  <si>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</si>
  <si>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</si>
  <si>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</si>
  <si>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</si>
  <si>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</si>
  <si>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</si>
  <si>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</si>
  <si>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</si>
  <si>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</si>
  <si>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</si>
  <si>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</si>
  <si>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</si>
  <si>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</si>
  <si>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</si>
  <si>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</si>
  <si>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</si>
  <si>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</si>
  <si>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</si>
  <si>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</si>
  <si>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</si>
  <si>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</si>
  <si>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</si>
  <si>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</si>
  <si>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</si>
  <si>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</si>
  <si>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</si>
  <si>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</si>
  <si>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</si>
  <si>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</si>
  <si>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</si>
  <si>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</si>
  <si>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</si>
  <si>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</si>
  <si>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</si>
  <si>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</si>
  <si>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</si>
  <si>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</si>
  <si>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</si>
  <si>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</si>
  <si>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</si>
  <si>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</si>
  <si>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</si>
  <si>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</si>
  <si>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</si>
  <si>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</si>
  <si>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</si>
  <si>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</si>
  <si>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</si>
  <si>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</si>
  <si>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</si>
  <si>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</si>
  <si>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</si>
  <si>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</si>
  <si>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</si>
  <si>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</si>
  <si>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</si>
  <si>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</si>
  <si>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</si>
  <si>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</si>
  <si>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</si>
  <si>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</si>
  <si>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</si>
  <si>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</si>
  <si>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</si>
  <si>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</si>
  <si>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</si>
  <si>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</si>
  <si>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</si>
  <si>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</si>
  <si>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</si>
  <si>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</si>
  <si>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</si>
  <si>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</si>
  <si>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</si>
  <si>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</si>
  <si>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</si>
  <si>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</si>
  <si>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</si>
  <si>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</si>
  <si>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</si>
  <si>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</si>
  <si>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</si>
  <si>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</si>
  <si>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</si>
  <si>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</si>
  <si>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</si>
  <si>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</si>
  <si>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</si>
  <si>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</si>
  <si>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</si>
  <si>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</si>
  <si>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</si>
  <si>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</si>
  <si>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</si>
  <si>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</si>
  <si>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</si>
  <si>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</si>
  <si>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</si>
  <si>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</si>
  <si>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</si>
  <si>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</si>
  <si>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</si>
  <si>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</si>
  <si>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</si>
  <si>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</si>
  <si>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</si>
  <si>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</si>
  <si>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</si>
  <si>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</si>
  <si>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</si>
  <si>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</si>
  <si>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</si>
  <si>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</si>
  <si>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</si>
  <si>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</si>
  <si>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</si>
  <si>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</si>
  <si>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</si>
  <si>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</si>
  <si>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</si>
  <si>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</si>
  <si>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</si>
  <si>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</si>
  <si>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</si>
  <si>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</si>
  <si>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</si>
  <si>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</si>
  <si>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</si>
  <si>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</si>
  <si>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</si>
  <si>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</si>
  <si>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</si>
  <si>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</si>
  <si>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</si>
  <si>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</si>
  <si>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</si>
  <si>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</si>
  <si>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</si>
  <si>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</si>
  <si>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</si>
  <si>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</si>
  <si>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</si>
  <si>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</si>
  <si>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</si>
  <si>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</si>
  <si>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</si>
  <si>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</si>
  <si>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</si>
  <si>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</si>
  <si>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</si>
  <si>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</si>
  <si>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</si>
  <si>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</si>
  <si>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</si>
  <si>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</si>
  <si>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</si>
  <si>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</si>
  <si>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</si>
  <si>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</si>
  <si>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</si>
  <si>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</si>
  <si>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</si>
  <si>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</si>
  <si>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</si>
  <si>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</si>
  <si>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</si>
  <si>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</si>
  <si>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</si>
  <si>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</si>
  <si>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</si>
  <si>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</si>
  <si>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</si>
  <si>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</si>
  <si>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</si>
  <si>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</si>
  <si>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</si>
  <si>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</si>
  <si>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</si>
  <si>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</si>
  <si>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</si>
  <si>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</si>
  <si>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</si>
  <si>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</si>
  <si>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</si>
  <si>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</si>
  <si>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</si>
  <si>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</si>
  <si>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</si>
  <si>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</si>
  <si>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</si>
  <si>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</si>
  <si>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</si>
  <si>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</si>
  <si>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</si>
  <si>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</si>
  <si>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</si>
  <si>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</si>
  <si>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</si>
  <si>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</si>
  <si>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</si>
  <si>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</si>
  <si>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</si>
  <si>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</si>
  <si>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</si>
  <si>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</si>
  <si>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</si>
  <si>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</si>
  <si>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</si>
  <si>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</si>
  <si>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</si>
  <si>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</si>
  <si>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</si>
  <si>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</si>
  <si>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</si>
  <si>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</si>
  <si>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</si>
  <si>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</si>
  <si>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</si>
  <si>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</si>
  <si>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</si>
  <si>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</si>
  <si>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</si>
  <si>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</si>
  <si>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</si>
  <si>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</si>
  <si>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</si>
  <si>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</si>
  <si>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</si>
  <si>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</si>
  <si>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</si>
  <si>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</si>
  <si>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</si>
  <si>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</si>
  <si>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</si>
  <si>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</si>
  <si>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</si>
  <si>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</si>
  <si>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</si>
  <si>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</si>
  <si>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</si>
  <si>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</si>
  <si>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</si>
  <si>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</si>
  <si>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</si>
  <si>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</si>
  <si>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</si>
  <si>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</si>
  <si>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</si>
  <si>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</si>
  <si>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</si>
  <si>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</si>
  <si>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</si>
  <si>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</si>
  <si>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</si>
  <si>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</si>
  <si>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</si>
  <si>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</si>
  <si>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</si>
  <si>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</si>
  <si>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</si>
  <si>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</si>
  <si>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</si>
  <si>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</si>
  <si>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</si>
  <si>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</si>
  <si>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</si>
  <si>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</si>
  <si>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</si>
  <si>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</si>
  <si>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</si>
  <si>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</si>
  <si>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</si>
  <si>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</si>
  <si>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</si>
  <si>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</si>
  <si>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</si>
  <si>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</si>
  <si>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</si>
  <si>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</si>
  <si>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</si>
  <si>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</si>
  <si>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</si>
  <si>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</si>
  <si>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</si>
  <si>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</si>
  <si>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</si>
  <si>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</si>
  <si>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</si>
  <si>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</si>
  <si>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</si>
  <si>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</si>
  <si>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</si>
  <si>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</si>
  <si>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</si>
  <si>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</si>
  <si>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</si>
  <si>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</si>
  <si>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</si>
  <si>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</si>
  <si>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</si>
  <si>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</si>
  <si>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</si>
  <si>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</si>
  <si>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</si>
  <si>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</si>
  <si>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</si>
  <si>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</si>
  <si>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</si>
  <si>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</si>
  <si>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</si>
  <si>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</si>
  <si>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</si>
  <si>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</si>
  <si>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</si>
  <si>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</si>
  <si>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</si>
  <si>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</si>
  <si>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</si>
  <si>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</si>
  <si>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</si>
  <si>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</si>
  <si>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</si>
  <si>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</si>
  <si>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</si>
  <si>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</si>
  <si>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</si>
  <si>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</si>
  <si>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</si>
  <si>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</si>
  <si>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</si>
  <si>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</si>
  <si>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</si>
  <si>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</si>
  <si>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</si>
  <si>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</si>
  <si>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</si>
  <si>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</si>
  <si>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</si>
  <si>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</si>
  <si>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</si>
  <si>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</si>
  <si>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</si>
  <si>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</si>
  <si>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</si>
  <si>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</si>
  <si>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</si>
  <si>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</si>
  <si>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</si>
  <si>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</si>
  <si>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</si>
  <si>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</si>
  <si>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</si>
  <si>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</si>
  <si>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</si>
  <si>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</si>
  <si>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</si>
  <si>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</si>
  <si>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</si>
  <si>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</si>
  <si>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</si>
  <si>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</si>
  <si>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</si>
  <si>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</si>
  <si>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</si>
  <si>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</si>
  <si>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</si>
  <si>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</si>
  <si>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</si>
  <si>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</si>
  <si>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</si>
  <si>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</si>
  <si>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</si>
  <si>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</si>
  <si>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</si>
  <si>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</si>
  <si>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</si>
  <si>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</si>
  <si>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</si>
  <si>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</si>
  <si>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</si>
  <si>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</si>
  <si>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</si>
  <si>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</si>
  <si>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</si>
  <si>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</si>
  <si>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</si>
  <si>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</si>
  <si>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</si>
  <si>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</si>
  <si>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</si>
  <si>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</si>
  <si>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</si>
  <si>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</si>
  <si>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</si>
  <si>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</si>
  <si>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</si>
  <si>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</si>
  <si>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</si>
  <si>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</si>
  <si>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</si>
  <si>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</si>
  <si>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</si>
  <si>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</si>
  <si>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</si>
  <si>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</si>
  <si>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</si>
  <si>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</si>
  <si>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</si>
  <si>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</si>
  <si>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</si>
  <si>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</si>
  <si>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</si>
  <si>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</si>
  <si>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</si>
  <si>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</si>
  <si>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</si>
  <si>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</si>
  <si>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</si>
  <si>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</si>
  <si>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</si>
  <si>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</si>
  <si>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</si>
  <si>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</si>
  <si>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</si>
  <si>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</si>
  <si>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</si>
  <si>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</si>
  <si>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</si>
  <si>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</si>
  <si>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</si>
  <si>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</si>
  <si>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</si>
  <si>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</si>
  <si>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</si>
  <si>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</si>
  <si>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</si>
  <si>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</si>
  <si>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</si>
  <si>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</si>
  <si>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</si>
  <si>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</si>
  <si>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</si>
  <si>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</si>
  <si>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</si>
  <si>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</si>
  <si>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</si>
  <si>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</si>
  <si>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</si>
  <si>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</si>
  <si>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</si>
  <si>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</si>
  <si>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</si>
  <si>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</si>
  <si>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</si>
  <si>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</si>
  <si>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</si>
  <si>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</si>
  <si>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</si>
  <si>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</si>
  <si>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</si>
  <si>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</si>
  <si>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</si>
  <si>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</si>
  <si>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</si>
  <si>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</si>
  <si>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</si>
  <si>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</si>
  <si>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</si>
  <si>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</si>
  <si>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</si>
  <si>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</si>
  <si>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</si>
  <si>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</si>
  <si>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</si>
  <si>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</si>
  <si>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</si>
  <si>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</si>
  <si>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</si>
  <si>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</si>
  <si>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</si>
  <si>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</si>
  <si>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</si>
  <si>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</si>
  <si>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</si>
  <si>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</si>
  <si>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</si>
  <si>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</si>
  <si>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</si>
  <si>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</si>
  <si>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</si>
  <si>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</si>
  <si>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</si>
  <si>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</si>
  <si>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</si>
  <si>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</si>
  <si>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</si>
  <si>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</si>
  <si>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</si>
  <si>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</si>
  <si>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</si>
  <si>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</si>
  <si>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</si>
  <si>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</si>
  <si>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</si>
  <si>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</si>
  <si>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</si>
  <si>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</si>
  <si>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</si>
  <si>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</si>
  <si>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</si>
  <si>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</si>
  <si>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</si>
  <si>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</si>
  <si>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</si>
  <si>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</si>
  <si>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</si>
  <si>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</si>
  <si>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</si>
  <si>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</si>
  <si>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</si>
  <si>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</si>
  <si>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</si>
  <si>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</si>
  <si>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</si>
  <si>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</si>
  <si>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</si>
  <si>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</si>
  <si>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</si>
  <si>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</si>
  <si>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</si>
  <si>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</si>
  <si>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</si>
  <si>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</si>
  <si>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</si>
  <si>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</si>
  <si>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</si>
  <si>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</si>
  <si>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</si>
  <si>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</si>
  <si>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</si>
  <si>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</si>
  <si>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</si>
  <si>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</si>
  <si>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</si>
  <si>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</si>
  <si>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</si>
  <si>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</si>
  <si>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</si>
  <si>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</si>
  <si>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</si>
  <si>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</si>
  <si>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</si>
  <si>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</si>
  <si>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</si>
  <si>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</si>
  <si>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</si>
  <si>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</si>
  <si>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</si>
  <si>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</si>
  <si>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</si>
  <si>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</si>
  <si>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</si>
  <si>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</si>
  <si>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</si>
  <si>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</si>
  <si>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</si>
  <si>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</si>
  <si>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</si>
  <si>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</si>
  <si>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</si>
  <si>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</si>
  <si>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</si>
  <si>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</si>
  <si>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</si>
  <si>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</si>
  <si>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</si>
  <si>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</si>
  <si>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</si>
  <si>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</si>
  <si>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</si>
  <si>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</si>
  <si>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</si>
  <si>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</si>
  <si>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</si>
  <si>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</si>
  <si>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</si>
  <si>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</si>
  <si>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</si>
  <si>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</si>
  <si>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</si>
  <si>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</si>
  <si>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</si>
  <si>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</si>
  <si>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</si>
  <si>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</si>
  <si>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</si>
  <si>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</si>
  <si>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</si>
  <si>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</si>
  <si>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</si>
  <si>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</si>
  <si>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</si>
  <si>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</si>
  <si>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</si>
  <si>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</si>
  <si>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</si>
  <si>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</si>
  <si>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</si>
  <si>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</si>
  <si>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</si>
  <si>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</si>
  <si>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</si>
  <si>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</si>
  <si>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</si>
  <si>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</si>
  <si>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</si>
  <si>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</si>
  <si>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</si>
  <si>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</si>
  <si>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</si>
  <si>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</si>
  <si>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</si>
  <si>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</si>
  <si>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</si>
  <si>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</si>
  <si>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</si>
  <si>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</si>
  <si>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</si>
  <si>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</si>
  <si>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</si>
  <si>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</si>
  <si>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</si>
  <si>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</si>
  <si>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</si>
  <si>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</si>
  <si>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</si>
  <si>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</si>
  <si>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</si>
  <si>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</si>
  <si>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</si>
  <si>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</si>
  <si>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</si>
  <si>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</si>
  <si>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</si>
  <si>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</si>
  <si>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</si>
  <si>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</si>
  <si>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</si>
  <si>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</si>
  <si>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</si>
  <si>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</si>
  <si>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</si>
  <si>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</si>
  <si>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</si>
  <si>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</si>
  <si>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</si>
  <si>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</si>
  <si>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</si>
  <si>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</si>
  <si>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</si>
  <si>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</si>
  <si>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</si>
  <si>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</si>
  <si>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</si>
  <si>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</si>
  <si>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</si>
  <si>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</si>
  <si>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</si>
  <si>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</si>
  <si>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</si>
  <si>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</si>
  <si>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</si>
  <si>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</si>
  <si>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</si>
  <si>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</si>
  <si>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</si>
  <si>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</si>
  <si>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</si>
  <si>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</si>
  <si>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</si>
  <si>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</si>
  <si>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</si>
  <si>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</si>
  <si>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</si>
  <si>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</si>
  <si>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</si>
  <si>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</si>
  <si>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</si>
  <si>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</si>
  <si>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</si>
  <si>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</si>
  <si>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</si>
  <si>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</si>
  <si>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</si>
  <si>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</si>
  <si>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</si>
  <si>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</si>
  <si>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</si>
  <si>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</si>
  <si>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</si>
  <si>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</si>
  <si>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</si>
  <si>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</si>
  <si>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</si>
  <si>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</si>
  <si>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</si>
  <si>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</si>
  <si>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</si>
  <si>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</si>
  <si>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</si>
  <si>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</si>
  <si>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</si>
  <si>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</si>
  <si>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</si>
  <si>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</si>
  <si>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</si>
  <si>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</si>
  <si>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</si>
  <si>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</si>
  <si>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</si>
  <si>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</si>
  <si>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</si>
  <si>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</si>
  <si>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</si>
  <si>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</si>
  <si>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</si>
  <si>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</si>
  <si>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</si>
  <si>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</si>
  <si>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</si>
  <si>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</si>
  <si>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</si>
  <si>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</si>
  <si>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</si>
  <si>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</si>
  <si>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</si>
  <si>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</si>
  <si>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</si>
  <si>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</si>
  <si>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</si>
  <si>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</si>
  <si>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</si>
  <si>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</si>
  <si>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</si>
  <si>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</si>
  <si>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</si>
  <si>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</si>
  <si>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</si>
  <si>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</si>
  <si>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</si>
  <si>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</si>
  <si>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</si>
  <si>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</si>
  <si>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</si>
  <si>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</si>
  <si>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</si>
  <si>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</si>
  <si>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</si>
  <si>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</si>
  <si>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</si>
  <si>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</si>
  <si>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</si>
  <si>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</si>
  <si>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</si>
  <si>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</si>
  <si>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</si>
  <si>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</si>
  <si>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</si>
  <si>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</si>
  <si>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</si>
  <si>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</si>
  <si>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</si>
  <si>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</si>
  <si>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</si>
  <si>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</si>
  <si>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</si>
  <si>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</si>
  <si>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</si>
  <si>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</si>
  <si>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</si>
  <si>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</si>
  <si>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</si>
  <si>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</si>
  <si>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</si>
  <si>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</si>
  <si>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</si>
  <si>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</si>
  <si>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</si>
  <si>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</si>
  <si>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</si>
  <si>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</si>
  <si>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</si>
  <si>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</si>
  <si>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</si>
  <si>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</si>
  <si>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</si>
  <si>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</si>
  <si>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</si>
  <si>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</si>
  <si>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</si>
  <si>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</si>
  <si>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</si>
  <si>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</si>
  <si>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</si>
  <si>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</si>
  <si>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</si>
  <si>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</si>
  <si>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</si>
  <si>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</si>
  <si>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</si>
  <si>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</si>
  <si>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</si>
  <si>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</si>
  <si>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</si>
  <si>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</si>
  <si>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</si>
  <si>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</si>
  <si>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</si>
  <si>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</si>
  <si>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</si>
  <si>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</si>
  <si>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</si>
  <si>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</si>
  <si>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</si>
  <si>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</si>
  <si>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</si>
  <si>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</si>
  <si>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</si>
  <si>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</si>
  <si>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</si>
  <si>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</si>
  <si>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</si>
  <si>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</si>
  <si>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</si>
  <si>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</si>
  <si>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</si>
  <si>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</si>
  <si>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</si>
  <si>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</si>
  <si>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</si>
  <si>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</si>
  <si>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</si>
  <si>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</si>
  <si>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</si>
  <si>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</si>
  <si>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</si>
  <si>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</si>
  <si>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</si>
  <si>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</si>
  <si>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</si>
  <si>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</si>
  <si>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</si>
  <si>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</si>
  <si>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</si>
  <si>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</si>
  <si>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</si>
  <si>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</si>
  <si>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</si>
  <si>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</si>
  <si>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</si>
  <si>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</si>
  <si>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</si>
  <si>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</si>
  <si>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</si>
  <si>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</si>
  <si>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</si>
  <si>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</si>
  <si>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</si>
  <si>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</si>
  <si>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</si>
  <si>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</si>
  <si>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</si>
  <si>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</si>
  <si>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</si>
  <si>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</si>
  <si>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</si>
  <si>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</si>
  <si>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</si>
  <si>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</si>
  <si>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</si>
  <si>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</si>
  <si>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</si>
  <si>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</si>
  <si>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</si>
  <si>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</si>
  <si>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</si>
  <si>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</si>
  <si>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</si>
  <si>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</si>
  <si>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</si>
  <si>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</si>
  <si>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</si>
  <si>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</si>
  <si>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</si>
  <si>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</si>
  <si>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</si>
  <si>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</si>
  <si>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</si>
  <si>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</si>
  <si>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</si>
  <si>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</si>
  <si>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</si>
  <si>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</si>
  <si>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</si>
  <si>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</si>
  <si>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</si>
  <si>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</si>
  <si>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</si>
  <si>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</si>
  <si>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</si>
  <si>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</si>
  <si>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</si>
  <si>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</si>
  <si>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</si>
  <si>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</si>
  <si>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</si>
  <si>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</si>
  <si>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</si>
  <si>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</si>
  <si>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</si>
  <si>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</si>
  <si>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</si>
  <si>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</si>
  <si>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</si>
  <si>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</si>
  <si>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</si>
  <si>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</si>
  <si>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</si>
  <si>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</si>
  <si>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</si>
  <si>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</si>
  <si>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</si>
  <si>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</si>
  <si>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</si>
  <si>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</si>
  <si>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</si>
  <si>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</si>
  <si>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</si>
  <si>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</si>
  <si>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</si>
  <si>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</si>
  <si>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</si>
  <si>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</si>
  <si>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</si>
  <si>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</si>
  <si>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</si>
  <si>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</si>
  <si>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</si>
  <si>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</si>
  <si>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</si>
  <si>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</si>
  <si>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</si>
  <si>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</si>
  <si>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</si>
  <si>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</si>
  <si>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</si>
  <si>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</si>
  <si>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</si>
  <si>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</si>
  <si>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</si>
  <si>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</si>
  <si>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</si>
  <si>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</si>
  <si>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</si>
  <si>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</si>
  <si>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</si>
  <si>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</si>
  <si>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</si>
  <si>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</si>
  <si>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</si>
  <si>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</si>
  <si>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</si>
  <si>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</si>
  <si>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</si>
  <si>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</si>
  <si>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</si>
  <si>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</si>
  <si>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</si>
  <si>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</si>
  <si>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</si>
  <si>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</si>
  <si>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</si>
  <si>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</si>
  <si>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</si>
  <si>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</si>
  <si>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</si>
  <si>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</si>
  <si>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</si>
  <si>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</si>
  <si>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</si>
  <si>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</si>
  <si>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</si>
  <si>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</si>
  <si>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</si>
  <si>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</si>
  <si>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</si>
  <si>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</si>
  <si>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</si>
  <si>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</si>
  <si>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</si>
  <si>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</si>
  <si>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</si>
  <si>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</si>
  <si>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</si>
  <si>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</si>
  <si>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</si>
  <si>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</si>
  <si>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</si>
  <si>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</si>
  <si>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</si>
  <si>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</si>
  <si>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</si>
  <si>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</si>
  <si>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</si>
  <si>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</si>
  <si>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</si>
  <si>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</si>
  <si>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</si>
  <si>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</si>
  <si>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</si>
  <si>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</si>
  <si>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</si>
  <si>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</si>
  <si>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</si>
  <si>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</si>
  <si>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</si>
  <si>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</si>
  <si>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</si>
  <si>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</si>
  <si>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</si>
  <si>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</si>
  <si>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</si>
  <si>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</si>
  <si>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</si>
  <si>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</si>
  <si>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</si>
  <si>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</si>
  <si>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</si>
  <si>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</si>
  <si>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</si>
  <si>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</si>
  <si>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</si>
  <si>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</si>
  <si>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</si>
  <si>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</si>
  <si>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</si>
  <si>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</si>
  <si>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</si>
  <si>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</si>
  <si>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</si>
  <si>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</si>
  <si>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</si>
  <si>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</si>
  <si>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</si>
  <si>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</si>
  <si>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</si>
  <si>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</si>
  <si>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</si>
  <si>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</si>
  <si>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</si>
  <si>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</si>
  <si>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</si>
  <si>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</si>
  <si>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</si>
  <si>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</si>
  <si>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</si>
  <si>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</si>
  <si>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</si>
  <si>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</si>
  <si>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</si>
  <si>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</si>
  <si>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</si>
  <si>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</si>
  <si>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</si>
  <si>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</si>
  <si>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</si>
  <si>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</si>
  <si>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</si>
  <si>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</si>
  <si>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</si>
  <si>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</si>
  <si>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</si>
  <si>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</si>
  <si>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</si>
  <si>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</si>
  <si>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</si>
  <si>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</si>
  <si>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</si>
  <si>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</si>
  <si>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</si>
  <si>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</si>
  <si>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</si>
  <si>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</si>
  <si>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</si>
  <si>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</si>
  <si>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</si>
  <si>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</si>
  <si>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</si>
  <si>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</si>
  <si>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</si>
  <si>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</si>
  <si>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</si>
  <si>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</si>
  <si>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</si>
  <si>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</si>
  <si>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</si>
  <si>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</si>
  <si>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</si>
  <si>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</si>
  <si>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</si>
  <si>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</si>
  <si>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</si>
  <si>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</si>
  <si>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</si>
  <si>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</si>
  <si>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</si>
  <si>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</si>
  <si>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</si>
  <si>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</si>
  <si>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</si>
  <si>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</si>
  <si>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</si>
  <si>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</si>
  <si>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</si>
  <si>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</si>
  <si>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</si>
  <si>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</si>
  <si>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</si>
  <si>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</si>
  <si>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</si>
  <si>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</si>
  <si>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</si>
  <si>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</si>
  <si>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</si>
  <si>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</si>
  <si>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</si>
  <si>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</si>
  <si>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</si>
  <si>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</si>
  <si>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</si>
  <si>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</si>
  <si>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</si>
  <si>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</si>
  <si>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</si>
  <si>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</si>
  <si>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</si>
  <si>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</si>
  <si>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</si>
  <si>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</si>
  <si>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</si>
  <si>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</si>
  <si>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</si>
  <si>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</si>
  <si>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</si>
  <si>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</si>
  <si>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</si>
  <si>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</si>
  <si>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</si>
  <si>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</si>
  <si>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</si>
  <si>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</si>
  <si>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</si>
  <si>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</si>
  <si>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</si>
  <si>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</si>
  <si>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</si>
  <si>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</si>
  <si>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</si>
  <si>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</si>
  <si>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</si>
  <si>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</si>
  <si>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</si>
  <si>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</si>
  <si>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</si>
  <si>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</si>
  <si>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</si>
  <si>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</si>
  <si>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</si>
  <si>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</si>
  <si>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</si>
  <si>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</si>
  <si>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</si>
  <si>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</si>
  <si>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</si>
  <si>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</si>
  <si>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</si>
  <si>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</si>
  <si>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</si>
  <si>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</si>
  <si>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</si>
  <si>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</si>
  <si>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</si>
  <si>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</si>
  <si>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</si>
  <si>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</si>
  <si>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</si>
  <si>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</si>
  <si>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</si>
  <si>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</si>
  <si>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</si>
  <si>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</si>
  <si>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</si>
  <si>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</si>
  <si>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</si>
  <si>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</si>
  <si>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</si>
  <si>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</si>
  <si>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</si>
  <si>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</si>
  <si>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</si>
  <si>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</si>
  <si>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</si>
  <si>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</si>
  <si>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</si>
  <si>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</si>
  <si>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</si>
  <si>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</si>
  <si>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</si>
  <si>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</si>
  <si>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</si>
  <si>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</si>
  <si>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</si>
  <si>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</si>
  <si>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</si>
  <si>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</si>
  <si>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</si>
  <si>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</si>
  <si>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</si>
  <si>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</si>
  <si>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</si>
  <si>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</si>
  <si>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</si>
  <si>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</si>
  <si>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</si>
  <si>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</si>
  <si>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</si>
  <si>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</si>
  <si>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</si>
  <si>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</si>
  <si>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</si>
  <si>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</si>
  <si>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</si>
  <si>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</si>
  <si>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</si>
  <si>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</si>
  <si>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</si>
  <si>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</si>
  <si>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</si>
  <si>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</si>
  <si>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</si>
  <si>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</si>
  <si>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</si>
  <si>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</si>
  <si>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</si>
  <si>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</si>
  <si>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</si>
  <si>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</si>
  <si>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</si>
  <si>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</si>
  <si>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</si>
  <si>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</si>
  <si>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</si>
  <si>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</si>
  <si>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</si>
  <si>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</si>
  <si>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</si>
  <si>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</si>
  <si>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</si>
  <si>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</si>
  <si>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</si>
  <si>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</si>
  <si>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</si>
  <si>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</si>
  <si>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</si>
  <si>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</si>
  <si>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</si>
  <si>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</si>
  <si>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</si>
  <si>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</si>
  <si>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</si>
  <si>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</si>
  <si>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</si>
  <si>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</si>
  <si>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</si>
  <si>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</si>
  <si>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</si>
  <si>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</si>
  <si>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</si>
  <si>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</si>
  <si>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</si>
  <si>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</si>
  <si>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</si>
  <si>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</si>
  <si>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</si>
  <si>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</si>
  <si>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</si>
  <si>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</si>
  <si>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</si>
  <si>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</si>
  <si>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</si>
  <si>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</si>
  <si>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</si>
  <si>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</si>
  <si>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</si>
  <si>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</si>
  <si>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</si>
  <si>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</si>
  <si>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</si>
  <si>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</si>
  <si>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</si>
  <si>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</si>
  <si>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</si>
  <si>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</si>
  <si>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</si>
  <si>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</si>
  <si>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</si>
  <si>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</si>
  <si>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</si>
  <si>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</si>
  <si>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</si>
  <si>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</si>
  <si>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</si>
  <si>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</si>
  <si>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</si>
  <si>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</si>
  <si>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</si>
  <si>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</si>
  <si>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</si>
  <si>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</si>
  <si>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</si>
  <si>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</si>
  <si>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</si>
  <si>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</si>
  <si>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</si>
  <si>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</si>
  <si>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</si>
  <si>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</si>
  <si>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</si>
  <si>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</si>
  <si>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</si>
  <si>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</si>
  <si>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</si>
  <si>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</si>
  <si>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</si>
  <si>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</si>
  <si>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</si>
  <si>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</si>
  <si>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</si>
  <si>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</si>
  <si>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</si>
  <si>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</si>
  <si>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</si>
  <si>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</si>
  <si>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</si>
  <si>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</si>
  <si>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</si>
  <si>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</si>
  <si>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</si>
  <si>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</si>
  <si>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</si>
  <si>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</si>
  <si>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</si>
  <si>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</si>
  <si>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</si>
  <si>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</si>
  <si>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</si>
  <si>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</si>
  <si>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</si>
  <si>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</si>
  <si>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</si>
  <si>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</si>
  <si>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</si>
  <si>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</si>
  <si>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</si>
  <si>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</si>
  <si>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</si>
  <si>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</si>
  <si>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</si>
  <si>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</si>
  <si>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</si>
  <si>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</si>
  <si>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</si>
  <si>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</si>
  <si>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</si>
  <si>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</si>
  <si>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</si>
  <si>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</si>
  <si>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</si>
  <si>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</si>
  <si>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</si>
  <si>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</si>
  <si>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</si>
  <si>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</si>
  <si>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</si>
  <si>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</si>
  <si>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</si>
  <si>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</si>
  <si>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</si>
  <si>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</si>
  <si>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</si>
  <si>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</si>
  <si>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</si>
  <si>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</si>
  <si>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</si>
  <si>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</si>
  <si>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</si>
  <si>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</si>
  <si>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</si>
  <si>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</si>
  <si>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</si>
  <si>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</si>
  <si>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</si>
  <si>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</si>
  <si>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</si>
  <si>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</si>
  <si>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</si>
  <si>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</si>
  <si>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</si>
  <si>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</si>
  <si>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</si>
  <si>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</si>
  <si>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</si>
  <si>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</si>
  <si>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</si>
  <si>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</si>
  <si>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</si>
  <si>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</si>
  <si>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</si>
  <si>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</si>
  <si>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</si>
  <si>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</si>
  <si>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</si>
  <si>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</si>
  <si>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</si>
  <si>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</si>
  <si>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</si>
  <si>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</si>
  <si>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</si>
  <si>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</si>
  <si>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</si>
  <si>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</si>
  <si>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</si>
  <si>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</si>
  <si>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</si>
  <si>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</si>
  <si>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</si>
  <si>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</si>
  <si>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</si>
  <si>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</si>
  <si>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</si>
  <si>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</si>
  <si>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</si>
  <si>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</si>
  <si>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</si>
  <si>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</si>
  <si>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</si>
  <si>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</si>
  <si>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</si>
  <si>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</si>
  <si>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</si>
  <si>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</si>
  <si>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</si>
  <si>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</si>
  <si>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</si>
  <si>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</si>
  <si>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</si>
  <si>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</si>
  <si>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</si>
  <si>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</si>
  <si>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</si>
  <si>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</si>
  <si>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</si>
  <si>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</si>
  <si>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</si>
  <si>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</si>
  <si>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</si>
  <si>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</si>
  <si>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</si>
  <si>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</si>
  <si>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</si>
  <si>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</si>
  <si>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</si>
  <si>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</si>
  <si>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</si>
  <si>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</si>
  <si>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</si>
  <si>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</si>
  <si>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</si>
  <si>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</si>
  <si>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</si>
  <si>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</si>
  <si>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</si>
  <si>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</si>
  <si>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</si>
  <si>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</si>
  <si>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</si>
  <si>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</si>
  <si>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</si>
  <si>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</si>
  <si>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</si>
  <si>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</si>
  <si>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</si>
  <si>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</si>
  <si>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</si>
  <si>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</si>
  <si>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</si>
  <si>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</si>
  <si>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</si>
  <si>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</si>
  <si>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</si>
  <si>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</si>
  <si>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</si>
  <si>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</si>
  <si>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</si>
  <si>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</si>
  <si>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</si>
  <si>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</si>
  <si>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</si>
  <si>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</si>
  <si>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</si>
  <si>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</si>
  <si>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</si>
  <si>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</si>
  <si>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</si>
  <si>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</si>
  <si>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</si>
  <si>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</si>
  <si>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</si>
  <si>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</si>
  <si>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</si>
  <si>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</si>
  <si>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</si>
  <si>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</si>
  <si>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</si>
  <si>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</si>
  <si>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</si>
  <si>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</si>
  <si>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</si>
  <si>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</si>
  <si>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</si>
  <si>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</si>
  <si>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</si>
  <si>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</si>
  <si>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</si>
  <si>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</si>
  <si>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</si>
  <si>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</si>
  <si>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</si>
  <si>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</si>
  <si>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</si>
  <si>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</si>
  <si>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</si>
  <si>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</si>
  <si>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</si>
  <si>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</si>
  <si>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</si>
  <si>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</si>
  <si>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</si>
  <si>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</si>
  <si>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</si>
  <si>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</si>
  <si>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</si>
  <si>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</si>
  <si>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</si>
  <si>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</si>
  <si>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</si>
  <si>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</si>
  <si>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</si>
  <si>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</si>
  <si>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</si>
  <si>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</si>
  <si>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</si>
  <si>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</si>
  <si>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</si>
  <si>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</si>
  <si>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</si>
  <si>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</si>
  <si>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</si>
  <si>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</si>
  <si>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</si>
  <si>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</si>
  <si>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</si>
  <si>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</si>
  <si>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</si>
  <si>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</si>
  <si>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</si>
  <si>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</si>
  <si>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</si>
  <si>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</si>
  <si>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</si>
  <si>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</si>
  <si>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</si>
  <si>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</si>
  <si>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</si>
  <si>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</si>
  <si>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</si>
  <si>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</si>
  <si>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</si>
  <si>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</si>
  <si>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</si>
  <si>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</si>
  <si>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</si>
  <si>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</si>
  <si>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</si>
  <si>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</si>
  <si>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</si>
  <si>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</si>
  <si>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</si>
  <si>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</si>
  <si>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</si>
  <si>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</si>
  <si>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</si>
  <si>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</si>
  <si>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</si>
  <si>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</si>
  <si>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</si>
  <si>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</si>
  <si>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</si>
  <si>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</si>
  <si>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</si>
  <si>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</si>
  <si>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</si>
  <si>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</si>
  <si>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</si>
  <si>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</si>
  <si>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</si>
  <si>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</si>
  <si>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</si>
  <si>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</si>
  <si>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</si>
  <si>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</si>
  <si>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</si>
  <si>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</si>
  <si>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</si>
  <si>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</si>
  <si>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</si>
  <si>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</si>
  <si>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</si>
  <si>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</si>
  <si>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</si>
  <si>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</si>
  <si>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</si>
  <si>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</si>
  <si>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</si>
  <si>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</si>
  <si>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</si>
  <si>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</si>
  <si>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</si>
  <si>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</si>
  <si>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</si>
  <si>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</si>
  <si>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</si>
  <si>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</si>
  <si>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</si>
  <si>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</si>
  <si>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</si>
  <si>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</si>
  <si>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</si>
  <si>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</si>
  <si>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</si>
  <si>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</si>
  <si>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</si>
  <si>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</si>
  <si>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</si>
  <si>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</si>
  <si>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</si>
  <si>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</si>
  <si>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</si>
  <si>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</si>
  <si>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</si>
  <si>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</si>
  <si>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</si>
  <si>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</si>
  <si>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</si>
  <si>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</si>
  <si>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</si>
  <si>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</si>
  <si>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</si>
  <si>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</si>
  <si>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</si>
  <si>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</si>
  <si>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</si>
  <si>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</si>
  <si>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</si>
  <si>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</si>
  <si>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</si>
  <si>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</si>
  <si>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</si>
  <si>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</si>
  <si>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</si>
  <si>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</si>
  <si>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</si>
  <si>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</si>
  <si>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</si>
  <si>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</si>
  <si>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</si>
  <si>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</si>
  <si>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</si>
  <si>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</si>
  <si>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</si>
  <si>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</si>
  <si>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</si>
  <si>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</si>
  <si>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</si>
  <si>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</si>
  <si>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</si>
  <si>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</si>
  <si>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</si>
  <si>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</si>
  <si>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</si>
  <si>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</si>
  <si>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</si>
  <si>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</si>
  <si>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</si>
  <si>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</si>
  <si>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</si>
  <si>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</si>
  <si>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</si>
  <si>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</si>
  <si>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</si>
  <si>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</si>
  <si>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</si>
  <si>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</si>
  <si>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</si>
  <si>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</si>
  <si>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</si>
  <si>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</si>
  <si>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</si>
  <si>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</si>
  <si>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</si>
  <si>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</si>
  <si>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</si>
  <si>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</si>
  <si>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</si>
  <si>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</si>
  <si>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</si>
  <si>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</si>
  <si>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</si>
  <si>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</si>
  <si>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</si>
  <si>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</si>
  <si>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</si>
  <si>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</si>
  <si>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</si>
  <si>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</si>
  <si>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</si>
  <si>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</si>
  <si>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</si>
  <si>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</si>
  <si>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</si>
  <si>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</si>
  <si>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</si>
  <si>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</si>
  <si>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</si>
  <si>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</si>
  <si>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</si>
  <si>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</si>
  <si>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</si>
  <si>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</si>
  <si>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</si>
  <si>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</si>
  <si>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</si>
  <si>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</si>
  <si>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</si>
  <si>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</si>
  <si>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</si>
  <si>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</si>
  <si>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</si>
  <si>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</si>
  <si>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</si>
  <si>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</si>
  <si>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</si>
  <si>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</si>
  <si>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</si>
  <si>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</si>
  <si>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</si>
  <si>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</si>
  <si>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</si>
  <si>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</si>
  <si>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</si>
  <si>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</si>
  <si>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</si>
  <si>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</si>
  <si>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</si>
  <si>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</si>
  <si>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</si>
  <si>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</si>
  <si>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</si>
  <si>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</si>
  <si>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</si>
  <si>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</si>
  <si>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</si>
  <si>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</si>
  <si>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</si>
  <si>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</si>
  <si>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</si>
  <si>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</si>
  <si>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</si>
  <si>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</si>
  <si>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</si>
  <si>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</si>
  <si>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</si>
  <si>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</si>
  <si>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</si>
  <si>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</si>
  <si>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</si>
  <si>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</si>
  <si>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</si>
  <si>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</si>
  <si>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</si>
  <si>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</si>
  <si>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</si>
  <si>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</si>
  <si>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</si>
  <si>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</si>
  <si>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</si>
  <si>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</si>
  <si>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</si>
  <si>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</si>
  <si>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</si>
  <si>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</si>
  <si>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</si>
  <si>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</si>
  <si>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</si>
  <si>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</si>
  <si>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</si>
  <si>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</si>
  <si>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</si>
  <si>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</si>
  <si>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</si>
  <si>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</si>
  <si>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</si>
  <si>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</si>
  <si>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</si>
  <si>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</si>
  <si>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</si>
  <si>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</si>
  <si>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</si>
  <si>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</si>
  <si>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</si>
  <si>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</si>
  <si>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</si>
  <si>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</si>
  <si>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</si>
  <si>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</si>
  <si>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</si>
  <si>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</si>
  <si>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</si>
  <si>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</si>
  <si>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</si>
  <si>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</si>
  <si>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</si>
  <si>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</si>
  <si>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</si>
  <si>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</si>
  <si>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</si>
  <si>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</si>
  <si>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</si>
  <si>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</si>
  <si>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</si>
  <si>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</si>
  <si>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</si>
  <si>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</si>
  <si>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</si>
  <si>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</si>
  <si>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</si>
  <si>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</si>
  <si>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</si>
  <si>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</si>
  <si>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</si>
  <si>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</si>
  <si>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</si>
  <si>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</si>
  <si>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</si>
  <si>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</si>
  <si>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</si>
  <si>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</si>
  <si>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</si>
  <si>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</si>
  <si>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</si>
  <si>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</si>
  <si>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</si>
  <si>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</si>
  <si>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</si>
  <si>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</si>
  <si>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</si>
  <si>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</si>
  <si>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</si>
  <si>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</si>
  <si>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</si>
  <si>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</si>
  <si>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</si>
  <si>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</si>
  <si>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</si>
  <si>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</si>
  <si>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</si>
  <si>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</si>
  <si>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</si>
  <si>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</si>
  <si>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</si>
  <si>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</si>
  <si>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</si>
  <si>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</si>
  <si>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</si>
  <si>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</si>
  <si>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</si>
  <si>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</si>
  <si>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</si>
  <si>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</si>
  <si>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</si>
  <si>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</si>
  <si>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</si>
  <si>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</si>
  <si>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</si>
  <si>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</si>
  <si>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</si>
  <si>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</si>
  <si>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</si>
  <si>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</si>
  <si>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</si>
  <si>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</si>
  <si>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</si>
  <si>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</si>
  <si>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</si>
  <si>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</si>
  <si>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</si>
  <si>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</si>
  <si>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</si>
  <si>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</si>
  <si>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</si>
  <si>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</si>
  <si>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</si>
  <si>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</si>
  <si>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</si>
  <si>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</si>
  <si>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</si>
  <si>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</si>
  <si>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</si>
  <si>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</si>
  <si>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</si>
  <si>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</si>
  <si>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</si>
  <si>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</si>
  <si>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</si>
  <si>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</si>
  <si>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</si>
  <si>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</si>
  <si>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</si>
  <si>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</si>
  <si>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</si>
  <si>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</si>
  <si>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</si>
  <si>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</si>
  <si>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</si>
  <si>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</si>
  <si>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</si>
  <si>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</si>
  <si>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</si>
  <si>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</si>
  <si>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</si>
  <si>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</si>
  <si>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</si>
  <si>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</si>
  <si>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</si>
  <si>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</si>
  <si>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</si>
  <si>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</si>
  <si>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</si>
  <si>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</si>
  <si>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</si>
  <si>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</si>
  <si>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</si>
  <si>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</si>
  <si>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</si>
  <si>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</si>
  <si>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</si>
  <si>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</si>
  <si>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</si>
  <si>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</si>
  <si>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</si>
  <si>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</si>
  <si>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</si>
  <si>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</si>
  <si>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</si>
  <si>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</si>
  <si>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</si>
  <si>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</si>
  <si>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</si>
  <si>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</si>
  <si>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</si>
  <si>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</si>
  <si>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</si>
  <si>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</si>
  <si>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</si>
  <si>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</si>
  <si>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</si>
  <si>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</si>
  <si>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</si>
  <si>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</si>
  <si>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</si>
  <si>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</si>
  <si>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</si>
  <si>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</si>
  <si>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</si>
  <si>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</si>
  <si>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</si>
  <si>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</si>
  <si>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</si>
  <si>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</si>
  <si>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</si>
  <si>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</si>
  <si>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</si>
  <si>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</si>
  <si>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</si>
  <si>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</si>
  <si>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</si>
  <si>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</si>
  <si>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</si>
  <si>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</si>
  <si>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</si>
  <si>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</si>
  <si>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</si>
  <si>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</si>
  <si>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</si>
  <si>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</si>
  <si>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</si>
  <si>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</si>
  <si>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</si>
  <si>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</si>
  <si>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</si>
  <si>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</si>
  <si>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</si>
  <si>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</si>
  <si>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</si>
  <si>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</si>
  <si>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</si>
  <si>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</si>
  <si>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</si>
  <si>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</si>
  <si>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</si>
  <si>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</si>
  <si>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</si>
  <si>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</si>
  <si>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</si>
  <si>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</si>
  <si>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</si>
  <si>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</si>
  <si>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</si>
  <si>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</si>
  <si>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</si>
  <si>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</si>
  <si>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</si>
  <si>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</si>
  <si>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</si>
  <si>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</si>
  <si>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</si>
  <si>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</si>
  <si>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</si>
  <si>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</si>
  <si>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</si>
  <si>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</si>
  <si>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</si>
  <si>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</si>
  <si>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</si>
  <si>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</si>
  <si>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</si>
  <si>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</si>
  <si>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</si>
  <si>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</si>
  <si>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</si>
  <si>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</si>
  <si>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</si>
  <si>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</si>
  <si>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</si>
  <si>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</si>
  <si>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</si>
  <si>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</si>
  <si>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</si>
  <si>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</si>
  <si>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</si>
  <si>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</si>
  <si>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</si>
  <si>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</si>
  <si>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</si>
  <si>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</si>
  <si>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</si>
  <si>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</si>
  <si>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</si>
  <si>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</si>
  <si>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</si>
  <si>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</si>
  <si>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</si>
  <si>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</si>
  <si>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</si>
  <si>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</si>
  <si>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</si>
  <si>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</si>
  <si>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</si>
  <si>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</si>
  <si>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</si>
  <si>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</si>
  <si>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</si>
  <si>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</si>
  <si>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</si>
  <si>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</si>
  <si>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</si>
  <si>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</si>
  <si>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</si>
  <si>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</si>
  <si>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</si>
  <si>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</si>
  <si>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</si>
  <si>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</si>
  <si>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</si>
  <si>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</si>
  <si>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</si>
  <si>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</si>
  <si>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</si>
  <si>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</si>
  <si>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</si>
  <si>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</si>
  <si>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</si>
  <si>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</si>
  <si>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</si>
  <si>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</si>
  <si>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</si>
  <si>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</si>
  <si>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</si>
  <si>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</si>
  <si>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</si>
  <si>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</si>
  <si>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</si>
  <si>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</si>
  <si>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</si>
  <si>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</si>
  <si>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</si>
  <si>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</si>
  <si>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</si>
  <si>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</si>
  <si>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</si>
  <si>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</si>
  <si>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</si>
  <si>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</si>
  <si>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</si>
  <si>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</si>
  <si>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</si>
  <si>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</si>
  <si>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</si>
  <si>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</si>
  <si>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</si>
  <si>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</si>
  <si>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</si>
  <si>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</si>
  <si>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</si>
  <si>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</si>
  <si>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</si>
  <si>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</si>
  <si>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</si>
  <si>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</si>
  <si>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</si>
  <si>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</si>
  <si>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</si>
  <si>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</si>
  <si>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</si>
  <si>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</si>
  <si>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</si>
  <si>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</si>
  <si>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</si>
  <si>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</si>
  <si>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</si>
  <si>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</si>
  <si>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</si>
  <si>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</si>
  <si>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</si>
  <si>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</si>
  <si>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</si>
  <si>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</si>
  <si>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</si>
  <si>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</si>
  <si>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</si>
  <si>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</si>
  <si>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</si>
  <si>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</si>
  <si>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</si>
  <si>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</si>
  <si>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</si>
  <si>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</si>
  <si>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</si>
  <si>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</si>
  <si>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</si>
  <si>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</si>
  <si>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</si>
  <si>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</si>
  <si>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</si>
  <si>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</si>
  <si>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</si>
  <si>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</si>
  <si>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</si>
  <si>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</si>
  <si>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</si>
  <si>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</si>
  <si>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</si>
  <si>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</si>
  <si>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</si>
  <si>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</si>
  <si>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</si>
  <si>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</si>
  <si>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</si>
  <si>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</si>
  <si>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</si>
  <si>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</si>
  <si>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</si>
  <si>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</si>
  <si>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</si>
  <si>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</si>
  <si>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</si>
  <si>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</si>
  <si>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</si>
  <si>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</si>
  <si>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</si>
  <si>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</si>
  <si>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</si>
  <si>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</si>
  <si>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</si>
  <si>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</si>
  <si>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</si>
  <si>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</si>
  <si>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</si>
  <si>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</si>
  <si>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</si>
  <si>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</si>
  <si>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</si>
  <si>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</si>
  <si>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</si>
  <si>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</si>
  <si>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</si>
  <si>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</si>
  <si>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</si>
  <si>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</si>
  <si>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</si>
  <si>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</si>
  <si>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</si>
  <si>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</si>
  <si>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</si>
  <si>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</si>
  <si>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</si>
  <si>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</si>
  <si>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</si>
  <si>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</si>
  <si>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</si>
  <si>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</si>
  <si>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</si>
  <si>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</si>
  <si>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</si>
  <si>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</si>
  <si>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</si>
  <si>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</si>
  <si>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</si>
  <si>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</si>
  <si>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</si>
  <si>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</si>
  <si>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</si>
  <si>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</si>
  <si>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</si>
  <si>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</si>
  <si>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</si>
  <si>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</si>
  <si>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</si>
  <si>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</si>
  <si>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</si>
  <si>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</si>
  <si>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</si>
  <si>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</si>
  <si>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</si>
  <si>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</si>
  <si>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</si>
  <si>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</si>
  <si>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</si>
  <si>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</si>
  <si>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</si>
  <si>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</si>
  <si>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</si>
  <si>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</si>
  <si>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</si>
  <si>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</si>
  <si>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</si>
  <si>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</si>
  <si>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</si>
  <si>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</si>
  <si>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</si>
  <si>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</si>
  <si>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</si>
  <si>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</si>
  <si>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</si>
  <si>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</si>
  <si>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</si>
  <si>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</si>
  <si>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</si>
  <si>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</si>
  <si>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</si>
  <si>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</si>
  <si>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</si>
  <si>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</si>
  <si>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</si>
  <si>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</si>
  <si>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</si>
  <si>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</si>
  <si>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</si>
  <si>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</si>
  <si>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</si>
  <si>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</si>
  <si>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</si>
  <si>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</si>
  <si>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</si>
  <si>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</si>
  <si>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</si>
  <si>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</si>
  <si>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</si>
  <si>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</si>
  <si>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</si>
  <si>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</si>
  <si>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</si>
  <si>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</si>
  <si>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</si>
  <si>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</si>
  <si>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</si>
  <si>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</si>
  <si>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</si>
  <si>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</si>
  <si>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</si>
  <si>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</si>
  <si>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</si>
  <si>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</si>
  <si>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</si>
  <si>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</si>
  <si>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</si>
  <si>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</si>
  <si>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</si>
  <si>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</si>
  <si>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</si>
  <si>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</si>
  <si>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</si>
  <si>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</si>
  <si>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</si>
  <si>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</si>
  <si>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</si>
  <si>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</si>
  <si>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</si>
  <si>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</si>
  <si>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</si>
  <si>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</si>
  <si>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</si>
  <si>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</si>
  <si>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</si>
  <si>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</si>
  <si>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</si>
  <si>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</si>
  <si>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</si>
  <si>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</si>
  <si>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</si>
  <si>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</si>
  <si>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</si>
  <si>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</si>
  <si>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</si>
  <si>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</si>
  <si>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</si>
  <si>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</si>
  <si>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</si>
  <si>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</si>
  <si>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</si>
  <si>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</si>
  <si>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</si>
  <si>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</si>
  <si>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</si>
  <si>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</si>
  <si>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</si>
  <si>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</si>
  <si>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</si>
  <si>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</si>
  <si>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</si>
  <si>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</si>
  <si>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</si>
  <si>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</si>
  <si>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</si>
  <si>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</si>
  <si>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</si>
  <si>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</si>
  <si>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</si>
  <si>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</si>
  <si>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</si>
  <si>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</si>
  <si>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</si>
  <si>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</si>
  <si>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</si>
  <si>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</si>
  <si>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</si>
  <si>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</si>
  <si>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</si>
  <si>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</si>
  <si>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</si>
  <si>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</si>
  <si>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</si>
  <si>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</si>
  <si>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</si>
  <si>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</si>
  <si>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</si>
  <si>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</si>
  <si>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</si>
  <si>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</si>
  <si>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</si>
  <si>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</si>
  <si>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</si>
  <si>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</si>
  <si>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</si>
  <si>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</si>
  <si>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</si>
  <si>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</si>
  <si>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</si>
  <si>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</si>
  <si>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</si>
  <si>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</si>
  <si>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</si>
  <si>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</si>
  <si>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</si>
  <si>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</si>
  <si>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</si>
  <si>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</si>
  <si>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</si>
  <si>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</si>
  <si>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</si>
  <si>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</si>
  <si>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</si>
  <si>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</si>
  <si>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</si>
  <si>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</si>
  <si>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</si>
  <si>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</si>
  <si>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</si>
  <si>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</si>
  <si>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</si>
  <si>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</si>
  <si>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</si>
  <si>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</si>
  <si>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</si>
  <si>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</si>
  <si>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</si>
  <si>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</si>
  <si>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</si>
  <si>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</si>
  <si>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</si>
  <si>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</si>
  <si>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</si>
  <si>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</si>
  <si>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</si>
  <si>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</si>
  <si>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</si>
  <si>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</si>
  <si>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</si>
  <si>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</si>
  <si>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</si>
  <si>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</si>
  <si>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</si>
  <si>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</si>
  <si>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</si>
  <si>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</si>
  <si>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</si>
  <si>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</si>
  <si>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</si>
  <si>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</si>
  <si>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</si>
  <si>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</si>
  <si>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</si>
  <si>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</si>
  <si>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</si>
  <si>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</si>
  <si>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</si>
  <si>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</si>
  <si>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</si>
  <si>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</si>
  <si>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</si>
  <si>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</si>
  <si>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</si>
  <si>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</si>
  <si>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</si>
  <si>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</si>
  <si>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</si>
  <si>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</si>
  <si>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</si>
  <si>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</si>
  <si>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</si>
  <si>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</si>
  <si>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</si>
  <si>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</si>
  <si>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</si>
  <si>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</si>
  <si>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</si>
  <si>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</si>
  <si>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</si>
  <si>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</si>
  <si>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</si>
  <si>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</si>
  <si>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</si>
  <si>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</si>
  <si>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</si>
  <si>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</si>
  <si>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</si>
  <si>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</si>
  <si>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</si>
  <si>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</si>
  <si>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</si>
  <si>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</si>
  <si>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</si>
  <si>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</si>
  <si>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</si>
  <si>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</si>
  <si>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</si>
  <si>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</si>
  <si>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</si>
  <si>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</si>
  <si>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</si>
  <si>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</si>
  <si>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</si>
  <si>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</si>
  <si>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</si>
  <si>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</si>
  <si>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</si>
  <si>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</si>
  <si>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</si>
  <si>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</si>
  <si>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</si>
  <si>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</si>
  <si>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</si>
  <si>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</si>
  <si>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</si>
  <si>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</si>
  <si>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</si>
  <si>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</si>
  <si>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</si>
  <si>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</si>
  <si>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</si>
  <si>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</si>
  <si>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</si>
  <si>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</si>
  <si>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</si>
  <si>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</si>
  <si>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</si>
  <si>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</si>
  <si>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</si>
  <si>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</si>
  <si>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</si>
  <si>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</si>
  <si>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</si>
  <si>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</si>
  <si>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</si>
  <si>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</si>
  <si>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</si>
  <si>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</si>
  <si>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</si>
  <si>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</si>
  <si>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</si>
  <si>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</si>
  <si>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</si>
  <si>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</si>
  <si>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</si>
  <si>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</si>
  <si>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</si>
  <si>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</si>
  <si>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</si>
  <si>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</si>
  <si>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</si>
  <si>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</si>
  <si>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</si>
  <si>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</si>
  <si>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</si>
  <si>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</si>
  <si>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</si>
  <si>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</si>
  <si>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</si>
  <si>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</si>
  <si>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</si>
  <si>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</si>
  <si>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</si>
  <si>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</si>
  <si>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</si>
  <si>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</si>
  <si>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</si>
  <si>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</si>
  <si>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</si>
  <si>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</si>
  <si>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</si>
  <si>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</si>
  <si>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</si>
  <si>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</si>
  <si>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</si>
  <si>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</si>
  <si>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</si>
  <si>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</si>
  <si>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</si>
  <si>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</si>
  <si>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</si>
  <si>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</si>
  <si>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</si>
  <si>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</si>
  <si>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</si>
  <si>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</si>
  <si>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</si>
  <si>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</si>
  <si>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</si>
  <si>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</si>
  <si>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</si>
  <si>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</si>
  <si>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</si>
  <si>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</si>
  <si>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</si>
  <si>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</si>
  <si>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</si>
  <si>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</si>
  <si>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</si>
  <si>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</si>
  <si>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</si>
  <si>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</si>
  <si>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</si>
  <si>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</si>
  <si>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</si>
  <si>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</si>
  <si>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</si>
  <si>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</si>
  <si>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</si>
  <si>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</si>
  <si>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</si>
  <si>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</si>
  <si>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</si>
  <si>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</si>
  <si>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</si>
  <si>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</si>
  <si>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</si>
  <si>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</si>
  <si>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</si>
  <si>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</si>
  <si>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</si>
  <si>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</si>
  <si>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</si>
  <si>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</si>
  <si>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</si>
  <si>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</si>
  <si>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</si>
  <si>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</si>
  <si>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</si>
  <si>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</si>
  <si>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</si>
  <si>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</si>
  <si>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</si>
  <si>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</si>
  <si>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</si>
  <si>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</si>
  <si>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</si>
  <si>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</si>
  <si>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</si>
  <si>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</si>
  <si>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</si>
  <si>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</si>
  <si>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</si>
  <si>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</si>
  <si>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</si>
  <si>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</si>
  <si>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</si>
  <si>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</si>
  <si>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</si>
  <si>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</si>
  <si>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</si>
  <si>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</si>
  <si>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</si>
  <si>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</si>
  <si>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</si>
  <si>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</si>
  <si>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</si>
  <si>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</si>
  <si>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</si>
  <si>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</si>
  <si>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</si>
  <si>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</si>
  <si>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</si>
  <si>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</si>
  <si>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</si>
  <si>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</si>
  <si>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</si>
  <si>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</si>
  <si>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</si>
  <si>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</si>
  <si>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</si>
  <si>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</si>
  <si>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</si>
  <si>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</si>
  <si>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</si>
  <si>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</si>
  <si>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</si>
  <si>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</si>
  <si>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</si>
  <si>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</si>
  <si>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</si>
  <si>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</si>
  <si>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</si>
  <si>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</si>
  <si>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</si>
  <si>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</si>
  <si>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</si>
  <si>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</si>
  <si>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</si>
  <si>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</si>
  <si>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</si>
  <si>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</si>
  <si>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</si>
  <si>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</si>
  <si>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</si>
  <si>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</si>
  <si>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</si>
  <si>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</si>
  <si>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</si>
  <si>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</si>
  <si>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</si>
  <si>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</si>
  <si>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</si>
  <si>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</si>
  <si>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</si>
  <si>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</si>
  <si>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</si>
  <si>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</si>
  <si>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</si>
  <si>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</si>
  <si>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</si>
  <si>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</si>
  <si>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</si>
  <si>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</si>
  <si>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</si>
  <si>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</si>
  <si>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</si>
  <si>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</si>
  <si>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</si>
  <si>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</si>
  <si>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</si>
  <si>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</si>
  <si>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</si>
  <si>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</si>
  <si>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</si>
  <si>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</si>
  <si>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</si>
  <si>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</si>
  <si>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</si>
  <si>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</si>
  <si>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</si>
  <si>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</si>
  <si>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</si>
  <si>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</si>
  <si>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</si>
  <si>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</si>
  <si>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</si>
  <si>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</si>
  <si>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</si>
  <si>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</si>
  <si>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</si>
  <si>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</si>
  <si>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</si>
  <si>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</si>
  <si>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</si>
  <si>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</si>
  <si>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</si>
  <si>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</si>
  <si>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</si>
  <si>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</si>
  <si>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</si>
  <si>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</si>
  <si>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</si>
  <si>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</si>
  <si>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</si>
  <si>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</si>
  <si>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</si>
  <si>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</si>
  <si>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</si>
  <si>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</si>
  <si>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</si>
  <si>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</si>
  <si>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</si>
  <si>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</si>
  <si>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</si>
  <si>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</si>
  <si>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</si>
  <si>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</si>
  <si>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</si>
  <si>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</si>
  <si>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</si>
  <si>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</si>
  <si>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</si>
  <si>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</si>
  <si>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</si>
  <si>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</si>
  <si>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</si>
  <si>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</si>
  <si>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</si>
  <si>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</si>
  <si>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</si>
  <si>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</si>
  <si>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</si>
  <si>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</si>
  <si>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</si>
  <si>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</si>
  <si>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</si>
  <si>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</si>
  <si>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</si>
  <si>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</si>
  <si>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</si>
  <si>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</si>
  <si>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</si>
  <si>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</si>
  <si>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</si>
  <si>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</si>
  <si>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</si>
  <si>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</si>
  <si>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</si>
  <si>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</si>
  <si>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</si>
  <si>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</si>
  <si>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</si>
  <si>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</si>
  <si>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</si>
  <si>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</si>
  <si>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</si>
  <si>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</si>
  <si>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</si>
  <si>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</si>
  <si>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</si>
  <si>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</si>
  <si>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</si>
  <si>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</si>
  <si>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</si>
  <si>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</si>
  <si>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</si>
  <si>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</si>
  <si>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</si>
  <si>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</si>
  <si>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</si>
  <si>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</si>
  <si>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</si>
  <si>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</si>
  <si>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</si>
  <si>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</si>
  <si>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</si>
  <si>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</si>
  <si>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</si>
  <si>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</si>
  <si>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</si>
  <si>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</si>
  <si>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</si>
  <si>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</si>
  <si>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</si>
  <si>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</si>
  <si>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</si>
  <si>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</si>
  <si>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</si>
  <si>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</si>
  <si>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</si>
  <si>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</si>
  <si>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</si>
  <si>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</si>
  <si>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</si>
  <si>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</si>
  <si>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</si>
  <si>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</si>
  <si>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</si>
  <si>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</si>
  <si>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</si>
  <si>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</si>
  <si>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</si>
  <si>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</si>
  <si>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</si>
  <si>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</si>
  <si>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</si>
  <si>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</si>
  <si>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</si>
  <si>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</si>
  <si>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</si>
  <si>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</si>
  <si>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</si>
  <si>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</si>
  <si>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</si>
  <si>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</si>
  <si>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</si>
  <si>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</si>
  <si>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</si>
  <si>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</si>
  <si>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</si>
  <si>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</si>
  <si>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</si>
  <si>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</si>
  <si>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</si>
  <si>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</si>
  <si>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</si>
  <si>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</si>
  <si>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</si>
  <si>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</si>
  <si>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</si>
  <si>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</si>
  <si>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</si>
  <si>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</si>
  <si>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</si>
  <si>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</si>
  <si>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</si>
  <si>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</si>
  <si>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</si>
  <si>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</si>
  <si>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</si>
  <si>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</si>
  <si>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</si>
  <si>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</si>
  <si>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</si>
  <si>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</si>
  <si>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</si>
  <si>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</si>
  <si>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</si>
  <si>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</si>
  <si>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</si>
  <si>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</si>
  <si>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</si>
  <si>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</si>
  <si>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</si>
  <si>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</si>
  <si>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</si>
  <si>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</si>
  <si>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</si>
  <si>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</si>
  <si>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</si>
  <si>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</si>
  <si>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</si>
  <si>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</si>
  <si>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</si>
  <si>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</si>
  <si>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</si>
  <si>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</si>
  <si>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</si>
  <si>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</si>
  <si>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</si>
  <si>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</si>
  <si>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</si>
  <si>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</si>
  <si>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</si>
  <si>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</si>
  <si>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</si>
  <si>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</si>
  <si>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</si>
  <si>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</si>
  <si>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</si>
  <si>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</si>
  <si>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</si>
  <si>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</si>
  <si>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</si>
  <si>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</si>
  <si>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</si>
  <si>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</si>
  <si>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</si>
  <si>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</si>
  <si>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</si>
  <si>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</si>
  <si>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</si>
  <si>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</si>
  <si>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</si>
  <si>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</si>
  <si>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</si>
  <si>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</si>
  <si>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</si>
  <si>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</si>
  <si>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</si>
  <si>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</si>
  <si>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</si>
  <si>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</si>
  <si>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</si>
  <si>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</si>
  <si>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</si>
  <si>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</si>
  <si>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</si>
  <si>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</si>
  <si>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</si>
  <si>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</si>
  <si>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</si>
  <si>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</si>
  <si>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</si>
  <si>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</si>
  <si>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</si>
  <si>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</si>
  <si>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</si>
  <si>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</si>
  <si>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</si>
  <si>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</si>
  <si>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</si>
  <si>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</si>
  <si>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</si>
  <si>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</si>
  <si>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</si>
  <si>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</si>
  <si>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</si>
  <si>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</si>
  <si>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</si>
  <si>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</si>
  <si>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</si>
  <si>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</si>
  <si>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</si>
  <si>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</si>
  <si>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</si>
  <si>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</si>
  <si>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</si>
  <si>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</si>
  <si>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</si>
  <si>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</si>
  <si>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</si>
  <si>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</si>
  <si>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</si>
  <si>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</si>
  <si>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</si>
  <si>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</si>
  <si>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</si>
  <si>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</si>
  <si>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</si>
  <si>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</si>
  <si>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</si>
  <si>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</si>
  <si>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</si>
  <si>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</si>
  <si>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</si>
  <si>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</si>
  <si>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</si>
  <si>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</si>
  <si>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</si>
  <si>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</si>
  <si>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</si>
  <si>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</si>
  <si>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</si>
  <si>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</si>
  <si>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</si>
  <si>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</si>
  <si>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</si>
  <si>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</si>
  <si>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</si>
  <si>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</si>
  <si>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</si>
  <si>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</si>
  <si>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</si>
  <si>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</si>
  <si>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</si>
  <si>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</si>
  <si>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</si>
  <si>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</si>
  <si>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</si>
  <si>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</si>
  <si>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</si>
  <si>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</si>
  <si>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</si>
  <si>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</si>
  <si>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</si>
  <si>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</si>
  <si>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</si>
  <si>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</si>
  <si>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</si>
  <si>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</si>
  <si>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</si>
  <si>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</si>
  <si>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</si>
  <si>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</si>
  <si>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</si>
  <si>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</si>
  <si>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</si>
  <si>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</si>
  <si>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</si>
  <si>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</si>
  <si>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</si>
  <si>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</si>
  <si>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</si>
  <si>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</si>
  <si>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</si>
  <si>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</si>
  <si>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</si>
  <si>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</si>
  <si>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</si>
  <si>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</si>
  <si>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</si>
  <si>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</si>
  <si>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</si>
  <si>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</si>
  <si>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</si>
  <si>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</si>
  <si>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</si>
  <si>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</si>
  <si>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</si>
  <si>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</si>
  <si>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</si>
  <si>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</si>
  <si>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</si>
  <si>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</si>
  <si>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</si>
  <si>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</si>
  <si>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</si>
  <si>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</si>
  <si>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</si>
  <si>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</si>
  <si>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</si>
  <si>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</si>
  <si>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</si>
  <si>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</si>
  <si>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</si>
  <si>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</si>
  <si>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</si>
  <si>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</si>
  <si>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</si>
  <si>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</si>
  <si>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</si>
  <si>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</si>
  <si>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</si>
  <si>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</si>
  <si>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</si>
  <si>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</si>
  <si>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</si>
  <si>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</si>
  <si>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</si>
  <si>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</si>
  <si>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</si>
  <si>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</si>
  <si>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</si>
  <si>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</si>
  <si>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</si>
  <si>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</si>
  <si>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</si>
  <si>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</si>
  <si>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</si>
  <si>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</si>
  <si>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</si>
  <si>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</si>
  <si>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</si>
  <si>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</si>
  <si>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</si>
  <si>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</si>
  <si>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</si>
  <si>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</si>
  <si>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</si>
  <si>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</si>
  <si>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</si>
  <si>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</si>
  <si>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</si>
  <si>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</si>
  <si>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</si>
  <si>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</si>
  <si>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</si>
  <si>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</si>
  <si>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</si>
  <si>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</si>
  <si>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</si>
  <si>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</si>
  <si>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</si>
  <si>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</si>
  <si>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</si>
  <si>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</si>
  <si>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</si>
  <si>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</si>
  <si>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</si>
  <si>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</si>
  <si>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</si>
  <si>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</si>
  <si>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</si>
  <si>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</si>
  <si>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</si>
  <si>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</si>
  <si>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</si>
  <si>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</si>
  <si>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</si>
  <si>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</si>
  <si>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</si>
  <si>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</si>
  <si>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</si>
  <si>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</si>
  <si>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</si>
  <si>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</si>
  <si>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</si>
  <si>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</si>
  <si>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</si>
  <si>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</si>
  <si>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</si>
  <si>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</si>
  <si>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</si>
  <si>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</si>
  <si>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</si>
  <si>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</si>
  <si>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</si>
  <si>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</si>
  <si>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</si>
  <si>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</si>
  <si>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</si>
  <si>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</si>
  <si>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</si>
  <si>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</si>
  <si>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</si>
  <si>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</si>
  <si>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</si>
  <si>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</si>
  <si>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</si>
  <si>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</si>
  <si>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</si>
  <si>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</si>
  <si>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</si>
  <si>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</si>
  <si>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</si>
  <si>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</si>
  <si>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</si>
  <si>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</si>
  <si>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</si>
  <si>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</si>
  <si>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</si>
  <si>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</si>
  <si>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</si>
  <si>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</si>
  <si>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</si>
  <si>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</si>
  <si>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</si>
  <si>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</si>
  <si>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</si>
  <si>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</si>
  <si>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</si>
  <si>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</si>
  <si>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</si>
  <si>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</si>
  <si>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</si>
  <si>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</si>
  <si>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</si>
  <si>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</si>
  <si>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</si>
  <si>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</si>
  <si>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</si>
  <si>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</si>
  <si>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</si>
  <si>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</si>
  <si>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</si>
  <si>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</si>
  <si>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</si>
  <si>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</si>
  <si>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</si>
  <si>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</si>
  <si>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</si>
  <si>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</si>
  <si>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</si>
  <si>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</si>
  <si>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</si>
  <si>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</si>
  <si>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</si>
  <si>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</si>
  <si>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</si>
  <si>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</si>
  <si>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</si>
  <si>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</si>
  <si>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</si>
  <si>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</si>
  <si>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</si>
  <si>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</si>
  <si>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</si>
  <si>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</si>
  <si>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</si>
  <si>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</si>
  <si>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</si>
  <si>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</si>
  <si>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</si>
  <si>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</si>
  <si>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</si>
  <si>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</si>
  <si>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</si>
  <si>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</si>
  <si>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</si>
  <si>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</si>
  <si>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</si>
  <si>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</si>
  <si>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</si>
  <si>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</si>
  <si>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</si>
  <si>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</si>
  <si>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</si>
  <si>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</si>
  <si>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</si>
  <si>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</si>
  <si>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</si>
  <si>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</si>
  <si>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</si>
  <si>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</si>
  <si>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</si>
  <si>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</si>
  <si>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</si>
  <si>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</si>
  <si>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</si>
  <si>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</si>
  <si>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</si>
  <si>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</si>
  <si>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</si>
  <si>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</si>
  <si>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</si>
  <si>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</si>
  <si>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</si>
  <si>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</si>
  <si>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</si>
  <si>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</si>
  <si>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</si>
  <si>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</si>
  <si>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</si>
  <si>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</si>
  <si>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</si>
  <si>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</si>
  <si>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</si>
  <si>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</si>
  <si>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</si>
  <si>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</si>
  <si>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</si>
  <si>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</si>
  <si>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</si>
  <si>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</si>
  <si>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</si>
  <si>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</si>
  <si>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</si>
  <si>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</si>
  <si>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</si>
  <si>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</si>
  <si>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</si>
  <si>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</si>
  <si>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</si>
  <si>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</si>
  <si>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</si>
  <si>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</si>
  <si>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</si>
  <si>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</si>
  <si>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</si>
  <si>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</si>
  <si>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</si>
  <si>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</si>
  <si>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</si>
  <si>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</si>
  <si>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</si>
  <si>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</si>
  <si>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</si>
  <si>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</si>
  <si>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</si>
  <si>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</si>
  <si>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</si>
  <si>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</si>
  <si>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</si>
  <si>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</si>
  <si>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</si>
  <si>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</si>
  <si>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</si>
  <si>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</si>
  <si>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</si>
  <si>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</si>
  <si>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</si>
  <si>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</si>
  <si>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</si>
  <si>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</si>
  <si>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</si>
  <si>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</si>
  <si>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</si>
  <si>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</si>
  <si>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</si>
  <si>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</si>
  <si>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</si>
  <si>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</si>
  <si>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</si>
  <si>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</si>
  <si>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</si>
  <si>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</si>
  <si>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</si>
  <si>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</si>
  <si>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</si>
  <si>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</si>
  <si>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</si>
  <si>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</si>
  <si>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</si>
  <si>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</si>
  <si>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</si>
  <si>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</si>
  <si>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</si>
  <si>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</si>
  <si>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</si>
  <si>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</si>
  <si>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</si>
  <si>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</si>
  <si>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</si>
  <si>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</si>
  <si>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</si>
  <si>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</si>
  <si>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</si>
  <si>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</si>
  <si>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</si>
  <si>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</si>
  <si>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</si>
  <si>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</si>
  <si>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</si>
  <si>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</si>
  <si>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</si>
  <si>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</si>
  <si>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</si>
  <si>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</si>
  <si>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</si>
  <si>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</si>
  <si>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</si>
  <si>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</si>
  <si>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</si>
  <si>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</si>
  <si>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</si>
  <si>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</si>
  <si>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</si>
  <si>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</si>
  <si>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</si>
  <si>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</si>
  <si>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</si>
  <si>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</si>
  <si>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</si>
  <si>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</si>
  <si>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</si>
  <si>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</si>
  <si>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</si>
  <si>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</si>
  <si>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</si>
  <si>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</si>
  <si>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</si>
  <si>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</si>
  <si>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</si>
  <si>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</si>
  <si>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</si>
  <si>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</si>
  <si>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</si>
  <si>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</si>
  <si>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</si>
  <si>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</si>
  <si>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</si>
  <si>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</si>
  <si>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</si>
  <si>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</si>
  <si>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</si>
  <si>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</si>
  <si>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</si>
  <si>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</si>
  <si>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</si>
  <si>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</si>
  <si>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</si>
  <si>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</si>
  <si>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</si>
  <si>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</si>
  <si>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</si>
  <si>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</si>
  <si>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</si>
  <si>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</si>
  <si>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</si>
  <si>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</si>
  <si>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</si>
  <si>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</si>
  <si>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</si>
  <si>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</si>
  <si>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</si>
  <si>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</si>
  <si>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</si>
  <si>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</si>
  <si>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</si>
  <si>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</si>
  <si>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</si>
  <si>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</si>
  <si>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</si>
  <si>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</si>
  <si>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</si>
  <si>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</si>
  <si>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</si>
  <si>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</si>
  <si>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</si>
  <si>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</si>
  <si>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</si>
  <si>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</si>
  <si>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</si>
  <si>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</si>
  <si>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</si>
  <si>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</si>
  <si>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</si>
  <si>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</si>
  <si>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</si>
  <si>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</si>
  <si>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</si>
  <si>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</si>
  <si>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</si>
  <si>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</si>
  <si>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</si>
  <si>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</si>
  <si>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</si>
  <si>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</si>
  <si>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</si>
  <si>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</si>
  <si>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</si>
  <si>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</si>
  <si>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</si>
  <si>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</si>
  <si>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</si>
  <si>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</si>
  <si>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</si>
  <si>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</si>
  <si>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</si>
  <si>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</si>
  <si>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</si>
  <si>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</si>
  <si>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</si>
  <si>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</si>
  <si>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</si>
  <si>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</si>
  <si>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</si>
  <si>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</si>
  <si>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</si>
  <si>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</si>
  <si>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</si>
  <si>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</si>
  <si>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</si>
  <si>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</si>
  <si>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</si>
  <si>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</si>
  <si>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</si>
  <si>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</si>
  <si>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</si>
  <si>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</si>
  <si>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</si>
  <si>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</si>
  <si>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</si>
  <si>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</si>
  <si>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</si>
  <si>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</si>
  <si>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</si>
  <si>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</si>
  <si>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</si>
  <si>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</si>
  <si>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</si>
  <si>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</si>
  <si>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</si>
  <si>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</si>
  <si>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</si>
  <si>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</si>
  <si>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</si>
  <si>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</si>
  <si>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</si>
  <si>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</si>
  <si>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</si>
  <si>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</si>
  <si>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</si>
  <si>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</si>
  <si>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</si>
  <si>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</si>
  <si>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</si>
  <si>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</si>
  <si>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</si>
  <si>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</si>
  <si>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</si>
  <si>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</si>
  <si>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</si>
  <si>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</si>
  <si>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</si>
  <si>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</si>
  <si>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</si>
  <si>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</si>
  <si>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</si>
  <si>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</si>
  <si>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</si>
  <si>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</si>
  <si>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</si>
  <si>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</si>
  <si>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</si>
  <si>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</si>
  <si>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</si>
  <si>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</si>
  <si>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</si>
  <si>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</si>
  <si>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</si>
  <si>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</si>
  <si>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</si>
  <si>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</si>
  <si>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</si>
  <si>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</si>
  <si>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</si>
  <si>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</si>
  <si>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</si>
  <si>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</si>
  <si>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</si>
  <si>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</si>
  <si>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</si>
  <si>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</si>
  <si>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</si>
  <si>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</si>
  <si>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</si>
  <si>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</si>
  <si>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</si>
  <si>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</si>
  <si>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</si>
  <si>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</si>
  <si>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</si>
  <si>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</si>
  <si>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</si>
  <si>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</si>
  <si>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</si>
  <si>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</si>
  <si>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</si>
  <si>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</si>
  <si>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</si>
  <si>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</si>
  <si>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</si>
  <si>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</si>
  <si>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</si>
  <si>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</si>
  <si>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</si>
  <si>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</si>
  <si>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</si>
  <si>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</si>
  <si>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</si>
  <si>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</si>
  <si>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</si>
  <si>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</si>
  <si>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</si>
  <si>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</si>
  <si>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</si>
  <si>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</si>
  <si>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</si>
  <si>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</si>
  <si>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</si>
  <si>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</si>
  <si>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</si>
  <si>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</si>
  <si>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</si>
  <si>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</si>
  <si>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</si>
  <si>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</si>
  <si>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</si>
  <si>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</si>
  <si>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</si>
  <si>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</si>
  <si>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</si>
  <si>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</si>
  <si>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</si>
  <si>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</si>
  <si>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</si>
  <si>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</si>
  <si>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</si>
  <si>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</si>
  <si>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</si>
  <si>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</si>
  <si>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</si>
  <si>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</si>
  <si>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</si>
  <si>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</si>
  <si>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</si>
  <si>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</si>
  <si>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</si>
  <si>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</si>
  <si>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</si>
  <si>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</si>
  <si>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</si>
  <si>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</si>
  <si>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</si>
  <si>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</si>
  <si>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</si>
  <si>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</si>
  <si>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</si>
  <si>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</si>
  <si>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</si>
  <si>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</si>
  <si>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</si>
  <si>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</si>
  <si>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</si>
  <si>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</si>
  <si>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</si>
  <si>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</si>
  <si>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</si>
  <si>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</si>
  <si>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</si>
  <si>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</si>
  <si>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</si>
  <si>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</si>
  <si>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</si>
  <si>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</si>
  <si>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</si>
  <si>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</si>
  <si>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</si>
  <si>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</si>
  <si>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</si>
  <si>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</si>
  <si>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</si>
  <si>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</si>
  <si>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</si>
  <si>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</si>
  <si>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</si>
  <si>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</si>
  <si>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</si>
  <si>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</si>
  <si>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</si>
  <si>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</si>
  <si>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</si>
  <si>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</si>
  <si>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</si>
  <si>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</si>
  <si>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</si>
  <si>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</si>
  <si>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</si>
  <si>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</si>
  <si>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</si>
  <si>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</si>
  <si>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</si>
  <si>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</si>
  <si>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</si>
  <si>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</si>
  <si>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</si>
  <si>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</si>
  <si>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</si>
  <si>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</si>
  <si>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</si>
  <si>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</si>
  <si>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</si>
  <si>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</si>
  <si>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</si>
  <si>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</si>
  <si>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</si>
  <si>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</si>
  <si>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</si>
  <si>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</si>
  <si>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</si>
  <si>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</si>
  <si>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</si>
  <si>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</si>
  <si>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</si>
  <si>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</si>
  <si>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</si>
  <si>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</si>
  <si>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</si>
  <si>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</si>
  <si>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</si>
  <si>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</si>
  <si>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</si>
  <si>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</si>
  <si>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</si>
  <si>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</si>
  <si>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</si>
  <si>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</si>
  <si>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</si>
  <si>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</si>
  <si>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</si>
  <si>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</si>
  <si>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</si>
  <si>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</si>
  <si>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</si>
  <si>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</si>
  <si>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</si>
  <si>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</si>
  <si>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</si>
  <si>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</si>
  <si>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</si>
  <si>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</si>
  <si>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</si>
  <si>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</si>
  <si>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</si>
  <si>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</si>
  <si>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</si>
  <si>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</si>
  <si>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</si>
  <si>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</si>
  <si>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</si>
  <si>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</si>
  <si>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</si>
  <si>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</si>
  <si>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</si>
  <si>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</si>
  <si>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</si>
  <si>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</si>
  <si>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</si>
  <si>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</si>
  <si>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</si>
  <si>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</si>
  <si>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</si>
  <si>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</si>
  <si>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</si>
  <si>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</si>
  <si>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</si>
  <si>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</si>
  <si>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</si>
  <si>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</si>
  <si>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</si>
  <si>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</si>
  <si>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</si>
  <si>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</si>
  <si>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</si>
  <si>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</si>
  <si>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</si>
  <si>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</si>
  <si>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</si>
  <si>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</si>
  <si>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</si>
  <si>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</si>
  <si>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</si>
  <si>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</si>
  <si>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</si>
  <si>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</si>
  <si>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</si>
  <si>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</si>
  <si>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</si>
  <si>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</si>
  <si>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</si>
  <si>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</si>
  <si>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</si>
  <si>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</si>
  <si>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</si>
  <si>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</si>
  <si>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</si>
  <si>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</si>
  <si>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</si>
  <si>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</si>
  <si>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</si>
  <si>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</si>
  <si>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</si>
  <si>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</si>
  <si>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</si>
  <si>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</si>
  <si>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</si>
  <si>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</si>
  <si>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</si>
  <si>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</si>
  <si>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</si>
  <si>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</si>
  <si>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</si>
  <si>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</si>
  <si>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</si>
  <si>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</si>
  <si>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</si>
  <si>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</si>
  <si>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</si>
  <si>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</si>
  <si>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</si>
  <si>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</si>
  <si>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</si>
  <si>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</si>
  <si>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</si>
  <si>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</si>
  <si>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</si>
  <si>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</si>
  <si>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</si>
  <si>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</si>
  <si>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</si>
  <si>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</si>
  <si>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</si>
  <si>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</si>
  <si>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</si>
  <si>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</si>
  <si>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</si>
  <si>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</si>
  <si>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</si>
  <si>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</si>
  <si>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</si>
  <si>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</si>
  <si>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</si>
  <si>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</si>
  <si>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</si>
  <si>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</si>
  <si>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</si>
  <si>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</si>
  <si>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</si>
  <si>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</si>
  <si>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</si>
  <si>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</si>
  <si>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</si>
  <si>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</si>
  <si>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</si>
  <si>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</si>
  <si>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</si>
  <si>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</si>
  <si>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</si>
  <si>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</si>
  <si>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</si>
  <si>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</si>
  <si>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</si>
  <si>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</si>
  <si>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</si>
  <si>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</si>
  <si>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</si>
  <si>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</si>
  <si>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</si>
  <si>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</si>
  <si>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</si>
  <si>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</si>
  <si>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</si>
  <si>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</si>
  <si>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</si>
  <si>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</si>
  <si>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</si>
  <si>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</si>
  <si>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</si>
  <si>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</si>
  <si>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</si>
  <si>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</si>
  <si>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</si>
  <si>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</si>
  <si>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</si>
  <si>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</si>
  <si>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</si>
  <si>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</si>
  <si>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</si>
  <si>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</si>
  <si>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</si>
  <si>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</si>
  <si>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</si>
  <si>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</si>
  <si>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</si>
  <si>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</si>
  <si>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</si>
  <si>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</si>
  <si>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</si>
  <si>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</si>
  <si>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</si>
  <si>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</si>
  <si>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</si>
  <si>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</si>
  <si>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</si>
  <si>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</si>
  <si>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</si>
  <si>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</si>
  <si>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</si>
  <si>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</si>
  <si>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</si>
  <si>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</si>
  <si>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</si>
  <si>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</si>
  <si>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</si>
  <si>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</si>
  <si>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</si>
  <si>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</si>
  <si>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</si>
  <si>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</si>
  <si>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</si>
  <si>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</si>
  <si>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</si>
  <si>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</si>
  <si>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</si>
  <si>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</si>
  <si>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</si>
  <si>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</si>
  <si>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</si>
  <si>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</si>
  <si>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</si>
  <si>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</si>
  <si>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</si>
  <si>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</si>
  <si>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</si>
  <si>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</si>
  <si>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</si>
  <si>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</si>
  <si>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</si>
  <si>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</si>
  <si>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</si>
  <si>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</si>
  <si>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</si>
  <si>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</si>
  <si>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</si>
  <si>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</si>
  <si>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</si>
  <si>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</si>
  <si>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</si>
  <si>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</si>
  <si>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</si>
  <si>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</si>
  <si>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</si>
  <si>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</si>
  <si>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</si>
  <si>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</si>
  <si>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</si>
  <si>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</si>
  <si>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</si>
  <si>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</si>
  <si>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</si>
  <si>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</si>
  <si>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</si>
  <si>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</si>
  <si>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</si>
  <si>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</si>
  <si>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</si>
  <si>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</si>
  <si>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</si>
  <si>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</si>
  <si>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</si>
  <si>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</si>
  <si>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</si>
  <si>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</si>
  <si>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</si>
  <si>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</si>
  <si>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</si>
  <si>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</si>
  <si>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</si>
  <si>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</si>
  <si>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</si>
  <si>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</si>
  <si>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</si>
  <si>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</si>
  <si>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</si>
  <si>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</si>
  <si>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</si>
  <si>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</si>
  <si>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</si>
  <si>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</si>
  <si>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</si>
  <si>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</si>
  <si>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</si>
  <si>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</si>
  <si>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</si>
  <si>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</si>
  <si>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</si>
  <si>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</si>
  <si>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</si>
  <si>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</si>
  <si>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</si>
  <si>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</si>
  <si>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</si>
  <si>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</si>
  <si>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</si>
  <si>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</si>
  <si>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</si>
  <si>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</si>
  <si>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</si>
  <si>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</si>
  <si>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</si>
  <si>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</si>
  <si>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</si>
  <si>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</si>
  <si>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</si>
  <si>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</si>
  <si>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</si>
  <si>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</si>
  <si>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</si>
  <si>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</si>
  <si>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</si>
  <si>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</si>
  <si>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</si>
  <si>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</si>
  <si>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</si>
  <si>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</si>
  <si>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</si>
  <si>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</si>
  <si>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</si>
  <si>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</si>
  <si>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</si>
  <si>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</si>
  <si>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</si>
  <si>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</si>
  <si>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</si>
  <si>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</si>
  <si>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</si>
  <si>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</si>
  <si>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</si>
  <si>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</si>
  <si>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</si>
  <si>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</si>
  <si>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</si>
  <si>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</si>
  <si>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</si>
  <si>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</si>
  <si>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</si>
  <si>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</si>
  <si>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</si>
  <si>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</si>
  <si>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</si>
  <si>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</si>
  <si>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</si>
  <si>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</si>
  <si>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</si>
  <si>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</si>
  <si>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</si>
  <si>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</si>
  <si>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</si>
  <si>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</si>
  <si>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</si>
  <si>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</si>
  <si>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</si>
  <si>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</si>
  <si>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</si>
  <si>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</si>
  <si>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</si>
  <si>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</si>
  <si>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</si>
  <si>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</si>
  <si>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</si>
  <si>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</si>
  <si>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</si>
  <si>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</si>
  <si>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</si>
  <si>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</si>
  <si>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</si>
  <si>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</si>
  <si>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</si>
  <si>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</si>
  <si>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</si>
  <si>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</si>
  <si>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</si>
  <si>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</si>
  <si>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</si>
  <si>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</si>
  <si>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</si>
  <si>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</si>
  <si>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</si>
  <si>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</si>
  <si>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</si>
  <si>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</si>
  <si>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</si>
  <si>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</si>
  <si>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</si>
  <si>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</si>
  <si>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</si>
  <si>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</si>
  <si>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</si>
  <si>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</si>
  <si>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</si>
  <si>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</si>
  <si>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</si>
  <si>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</si>
  <si>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</si>
  <si>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</si>
  <si>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</si>
  <si>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</si>
  <si>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</si>
  <si>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</si>
  <si>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</si>
  <si>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</si>
  <si>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</si>
  <si>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</si>
  <si>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</si>
  <si>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</si>
  <si>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</si>
  <si>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</si>
  <si>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</si>
  <si>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</si>
  <si>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</si>
  <si>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</si>
  <si>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</si>
  <si>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</si>
  <si>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</si>
  <si>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</si>
  <si>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</si>
  <si>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</si>
  <si>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</si>
  <si>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</si>
  <si>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</si>
  <si>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</si>
  <si>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</si>
  <si>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</si>
  <si>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</si>
  <si>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</si>
  <si>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</si>
  <si>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</si>
  <si>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</si>
  <si>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</si>
  <si>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</si>
  <si>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</si>
  <si>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</si>
  <si>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</si>
  <si>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</si>
  <si>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</si>
  <si>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</si>
  <si>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</si>
  <si>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</si>
  <si>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</si>
  <si>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</si>
  <si>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</si>
  <si>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</si>
  <si>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</si>
  <si>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</si>
  <si>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</si>
  <si>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</si>
  <si>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</si>
  <si>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</si>
  <si>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</si>
  <si>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</si>
  <si>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</si>
  <si>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</si>
  <si>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</si>
  <si>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</si>
  <si>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</si>
  <si>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</si>
  <si>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</si>
  <si>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</si>
  <si>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</si>
  <si>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</si>
  <si>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</si>
  <si>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</si>
  <si>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</si>
  <si>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</si>
  <si>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</si>
  <si>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</si>
  <si>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</si>
  <si>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</si>
  <si>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</si>
  <si>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</si>
  <si>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</si>
  <si>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</si>
  <si>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</si>
  <si>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</si>
  <si>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</si>
  <si>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</si>
  <si>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</si>
  <si>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</si>
  <si>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</si>
  <si>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</si>
  <si>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</si>
  <si>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</si>
  <si>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</si>
  <si>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</si>
  <si>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</si>
  <si>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</si>
  <si>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</si>
  <si>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</si>
  <si>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</si>
  <si>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</si>
  <si>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</si>
  <si>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</si>
  <si>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</si>
  <si>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</si>
  <si>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</si>
  <si>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</si>
  <si>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</si>
  <si>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</si>
  <si>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</si>
  <si>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</si>
  <si>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</si>
  <si>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</si>
  <si>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</si>
  <si>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</si>
  <si>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</si>
  <si>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</si>
  <si>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</si>
  <si>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</si>
  <si>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</si>
  <si>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</si>
  <si>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</si>
  <si>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</si>
  <si>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</si>
  <si>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</si>
  <si>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</si>
  <si>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</si>
  <si>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</si>
  <si>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</si>
  <si>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</si>
  <si>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</si>
  <si>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</si>
  <si>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</si>
  <si>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</si>
  <si>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</si>
  <si>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</si>
  <si>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</si>
  <si>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</si>
  <si>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</si>
  <si>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</si>
  <si>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</si>
  <si>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</si>
  <si>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</si>
  <si>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</si>
  <si>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</si>
  <si>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</si>
  <si>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</si>
  <si>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</si>
  <si>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</si>
  <si>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</si>
  <si>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</si>
  <si>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</si>
  <si>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</si>
  <si>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</si>
  <si>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</si>
  <si>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</si>
  <si>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</si>
  <si>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</si>
  <si>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</si>
  <si>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</si>
  <si>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</si>
  <si>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</si>
  <si>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</si>
  <si>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</si>
  <si>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</si>
  <si>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</si>
  <si>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</si>
  <si>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</si>
  <si>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</si>
  <si>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</si>
  <si>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</si>
  <si>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</si>
  <si>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</si>
  <si>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</si>
  <si>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</si>
  <si>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</si>
  <si>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</si>
  <si>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</si>
  <si>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</si>
  <si>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</si>
  <si>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</si>
  <si>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</si>
  <si>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</si>
  <si>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</si>
  <si>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</si>
  <si>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</si>
  <si>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</si>
  <si>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</si>
  <si>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</si>
  <si>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</si>
  <si>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</si>
  <si>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</si>
  <si>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</si>
  <si>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</si>
  <si>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</si>
  <si>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</si>
  <si>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</si>
  <si>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</si>
  <si>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</si>
  <si>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</si>
  <si>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</si>
  <si>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</si>
  <si>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</si>
  <si>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</si>
  <si>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</si>
  <si>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</si>
  <si>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</si>
  <si>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</si>
  <si>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</si>
  <si>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</si>
  <si>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</si>
  <si>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</si>
  <si>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</si>
  <si>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</si>
  <si>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</si>
  <si>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</si>
  <si>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</si>
  <si>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</si>
  <si>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</si>
  <si>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</si>
  <si>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</si>
  <si>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</si>
  <si>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</si>
  <si>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</si>
  <si>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</si>
  <si>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</si>
  <si>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</si>
  <si>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</si>
  <si>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</si>
  <si>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</si>
  <si>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</si>
  <si>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</si>
  <si>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</si>
  <si>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</si>
  <si>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</si>
  <si>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</si>
  <si>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</si>
  <si>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</si>
  <si>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</si>
  <si>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</si>
  <si>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</si>
  <si>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</si>
  <si>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</si>
  <si>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</si>
  <si>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</si>
  <si>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</si>
  <si>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</si>
  <si>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</si>
  <si>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</si>
  <si>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</si>
  <si>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</si>
  <si>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</si>
  <si>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</si>
  <si>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</si>
  <si>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</si>
  <si>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</si>
  <si>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</si>
  <si>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</si>
  <si>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</si>
  <si>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</si>
  <si>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</si>
  <si>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</si>
  <si>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</si>
  <si>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</si>
  <si>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</si>
  <si>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</si>
  <si>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</si>
  <si>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</si>
  <si>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</si>
  <si>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</si>
  <si>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</si>
  <si>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</si>
  <si>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</si>
  <si>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</si>
  <si>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</si>
  <si>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</si>
  <si>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</si>
  <si>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</si>
  <si>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</si>
  <si>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</si>
  <si>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</si>
  <si>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</si>
  <si>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</si>
  <si>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</si>
  <si>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</si>
  <si>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</si>
  <si>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</si>
  <si>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</si>
  <si>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</si>
  <si>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</si>
  <si>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</si>
  <si>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</si>
  <si>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</si>
  <si>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</si>
  <si>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</si>
  <si>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</si>
  <si>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</si>
  <si>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</si>
  <si>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</si>
  <si>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</si>
  <si>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</si>
  <si>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</si>
  <si>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</si>
  <si>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</si>
  <si>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</si>
  <si>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</si>
  <si>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</si>
  <si>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</si>
  <si>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</si>
  <si>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</si>
  <si>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</si>
  <si>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</si>
  <si>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</si>
  <si>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</si>
  <si>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</si>
  <si>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</si>
  <si>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</si>
  <si>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</si>
  <si>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</si>
  <si>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</si>
  <si>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</si>
  <si>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</si>
  <si>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</si>
  <si>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</si>
  <si>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</si>
  <si>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</si>
  <si>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</si>
  <si>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</si>
  <si>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</si>
  <si>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</si>
  <si>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</si>
  <si>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</si>
  <si>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</si>
  <si>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</si>
  <si>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</si>
  <si>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</si>
  <si>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</si>
  <si>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</si>
  <si>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</si>
  <si>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</si>
  <si>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</si>
  <si>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</si>
  <si>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</si>
  <si>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</si>
  <si>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</si>
  <si>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</si>
  <si>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</si>
  <si>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</si>
  <si>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</si>
  <si>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</si>
  <si>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</si>
  <si>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</si>
  <si>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</si>
  <si>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</si>
  <si>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</si>
  <si>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</si>
  <si>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</si>
  <si>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</si>
  <si>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</si>
  <si>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</si>
  <si>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</si>
  <si>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</si>
  <si>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</si>
  <si>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</si>
  <si>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</si>
  <si>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</si>
  <si>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</si>
  <si>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</si>
  <si>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</si>
  <si>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</si>
  <si>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</si>
  <si>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</si>
  <si>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</si>
  <si>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</si>
  <si>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</si>
  <si>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</si>
  <si>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</si>
  <si>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</si>
  <si>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</si>
  <si>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</si>
  <si>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</si>
  <si>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</si>
  <si>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</si>
  <si>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</si>
  <si>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</si>
  <si>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</si>
  <si>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</si>
  <si>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</si>
  <si>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</si>
  <si>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</si>
  <si>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</si>
  <si>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</si>
  <si>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</si>
  <si>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</si>
  <si>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</si>
  <si>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</si>
  <si>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</si>
  <si>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</si>
  <si>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</si>
  <si>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</si>
  <si>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</si>
  <si>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</si>
  <si>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</si>
  <si>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</si>
  <si>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</si>
  <si>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</si>
  <si>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</si>
  <si>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</si>
  <si>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</si>
  <si>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</si>
  <si>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</si>
  <si>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</si>
  <si>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</si>
  <si>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</si>
  <si>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</si>
  <si>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</si>
  <si>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</si>
  <si>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</si>
  <si>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</si>
  <si>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</si>
  <si>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</si>
  <si>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</si>
  <si>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</si>
  <si>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</si>
  <si>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</si>
  <si>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</si>
  <si>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</si>
  <si>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</si>
  <si>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</si>
  <si>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</si>
  <si>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</si>
  <si>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</si>
  <si>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</si>
  <si>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</si>
  <si>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</si>
  <si>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</si>
  <si>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</si>
  <si>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</si>
  <si>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</si>
  <si>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</si>
  <si>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</si>
  <si>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</si>
  <si>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</si>
  <si>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</si>
  <si>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</si>
  <si>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</si>
  <si>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</si>
  <si>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</si>
  <si>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</si>
  <si>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</si>
  <si>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</si>
  <si>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</si>
  <si>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</si>
  <si>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</si>
  <si>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</si>
  <si>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</si>
  <si>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</si>
  <si>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</si>
  <si>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</si>
  <si>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</si>
  <si>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</si>
  <si>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</si>
  <si>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</si>
  <si>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</si>
  <si>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</si>
  <si>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</si>
  <si>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</si>
  <si>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</si>
  <si>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</si>
  <si>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</si>
  <si>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</si>
  <si>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</si>
  <si>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</si>
  <si>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</si>
  <si>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</si>
  <si>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</si>
  <si>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</si>
  <si>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</si>
  <si>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</si>
  <si>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</si>
  <si>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</si>
  <si>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</si>
  <si>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</si>
  <si>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</si>
  <si>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</si>
  <si>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</si>
  <si>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</si>
  <si>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</si>
  <si>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</si>
  <si>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</si>
  <si>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</si>
  <si>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</si>
  <si>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</si>
  <si>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</si>
  <si>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</si>
  <si>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</si>
  <si>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</si>
  <si>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</si>
  <si>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</si>
  <si>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</si>
  <si>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</si>
  <si>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</si>
  <si>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</si>
  <si>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</si>
  <si>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</si>
  <si>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</si>
  <si>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</si>
  <si>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</si>
  <si>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</si>
  <si>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</si>
  <si>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</si>
  <si>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</si>
  <si>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</si>
  <si>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</si>
  <si>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</si>
  <si>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</si>
  <si>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</si>
  <si>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</si>
  <si>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</si>
  <si>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</si>
  <si>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</si>
  <si>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</si>
  <si>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</si>
  <si>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</si>
  <si>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</si>
  <si>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</si>
  <si>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</si>
  <si>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</si>
  <si>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</si>
  <si>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</si>
  <si>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</si>
  <si>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</si>
  <si>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</si>
  <si>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</si>
  <si>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</si>
  <si>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</si>
  <si>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</si>
  <si>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</si>
  <si>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</si>
  <si>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</si>
  <si>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</si>
  <si>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</si>
  <si>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</si>
  <si>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</si>
  <si>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</si>
  <si>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</si>
  <si>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</si>
  <si>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</si>
  <si>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</si>
  <si>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</si>
  <si>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</si>
  <si>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</si>
  <si>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</si>
  <si>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</si>
  <si>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</si>
  <si>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</si>
  <si>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</si>
  <si>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</si>
  <si>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</si>
  <si>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</si>
  <si>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</si>
  <si>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</si>
  <si>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</si>
  <si>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</si>
  <si>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</si>
  <si>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</si>
  <si>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</si>
  <si>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</si>
  <si>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</si>
  <si>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</si>
  <si>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</si>
  <si>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</si>
  <si>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</si>
  <si>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</si>
  <si>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</si>
  <si>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</si>
  <si>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</si>
  <si>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</si>
  <si>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</si>
  <si>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</si>
  <si>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</si>
  <si>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</si>
  <si>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</si>
  <si>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</si>
  <si>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</si>
  <si>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</si>
  <si>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</si>
  <si>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</si>
  <si>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</si>
  <si>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</si>
  <si>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</si>
  <si>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</si>
  <si>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</si>
  <si>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</si>
  <si>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</si>
  <si>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</si>
  <si>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</si>
  <si>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</si>
  <si>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</si>
  <si>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</si>
  <si>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</si>
  <si>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</si>
  <si>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</si>
  <si>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</si>
  <si>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</si>
  <si>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</si>
  <si>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</si>
  <si>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</si>
  <si>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</si>
  <si>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</si>
  <si>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</si>
  <si>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</si>
  <si>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</si>
  <si>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</si>
  <si>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</si>
  <si>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</si>
  <si>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</si>
  <si>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</si>
  <si>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</si>
  <si>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</si>
  <si>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</si>
  <si>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</si>
  <si>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</si>
  <si>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</si>
  <si>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</si>
  <si>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</si>
  <si>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</si>
  <si>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</si>
  <si>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</si>
  <si>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</si>
  <si>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</si>
  <si>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</si>
  <si>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</si>
  <si>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</si>
  <si>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</si>
  <si>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</si>
  <si>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</si>
  <si>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</si>
  <si>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</si>
  <si>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</si>
  <si>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</si>
  <si>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</si>
  <si>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</si>
  <si>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</si>
  <si>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</si>
  <si>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</si>
  <si>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</si>
  <si>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</si>
  <si>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</si>
  <si>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</si>
  <si>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</si>
  <si>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</si>
  <si>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</si>
  <si>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</si>
  <si>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</si>
  <si>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</si>
  <si>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</si>
  <si>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</si>
  <si>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</si>
  <si>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</si>
  <si>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</si>
  <si>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</si>
  <si>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</si>
  <si>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</si>
  <si>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</si>
  <si>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</si>
  <si>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</si>
  <si>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</si>
  <si>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</si>
  <si>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</si>
  <si>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</si>
  <si>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</si>
  <si>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</si>
  <si>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</si>
  <si>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</si>
  <si>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</si>
  <si>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</si>
  <si>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</si>
  <si>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</si>
  <si>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</si>
  <si>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</si>
  <si>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</si>
  <si>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</si>
  <si>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</si>
  <si>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</si>
  <si>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</si>
  <si>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</si>
  <si>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</si>
  <si>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</si>
  <si>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</si>
  <si>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</si>
  <si>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</si>
  <si>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</si>
  <si>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</si>
  <si>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</si>
  <si>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</si>
  <si>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</si>
  <si>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</si>
  <si>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</si>
  <si>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</si>
  <si>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</si>
  <si>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</si>
  <si>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</si>
  <si>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</si>
  <si>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</si>
  <si>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</si>
  <si>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</si>
  <si>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</si>
  <si>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</si>
  <si>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</si>
  <si>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</si>
  <si>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</si>
  <si>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</si>
  <si>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</si>
  <si>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</si>
  <si>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</si>
  <si>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</si>
  <si>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</si>
  <si>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</si>
  <si>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</si>
  <si>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</si>
  <si>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</si>
  <si>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</si>
  <si>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</si>
  <si>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</si>
  <si>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</si>
  <si>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</si>
  <si>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</si>
  <si>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</si>
  <si>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</si>
  <si>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</si>
  <si>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</si>
  <si>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</si>
  <si>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</si>
  <si>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</si>
  <si>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</si>
  <si>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</si>
  <si>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</si>
  <si>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</si>
  <si>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</si>
  <si>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</si>
  <si>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</si>
  <si>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</si>
  <si>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</si>
  <si>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</si>
  <si>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</si>
  <si>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</si>
  <si>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</si>
  <si>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</si>
  <si>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</si>
  <si>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</si>
  <si>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</si>
  <si>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</si>
  <si>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</si>
  <si>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</si>
  <si>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</si>
  <si>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</si>
  <si>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</si>
  <si>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</si>
  <si>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</si>
  <si>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</si>
  <si>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</si>
  <si>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</si>
  <si>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</si>
  <si>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</si>
  <si>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</si>
  <si>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</si>
  <si>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</si>
  <si>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</si>
  <si>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</si>
  <si>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</si>
  <si>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</si>
  <si>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</si>
  <si>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</si>
  <si>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</si>
  <si>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</si>
  <si>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</si>
  <si>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</si>
  <si>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</si>
  <si>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</si>
  <si>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</si>
  <si>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</si>
  <si>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</si>
  <si>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</si>
  <si>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</si>
  <si>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</si>
  <si>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</si>
  <si>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</si>
  <si>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</si>
  <si>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</si>
  <si>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</si>
  <si>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</si>
  <si>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</si>
  <si>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</si>
  <si>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</si>
  <si>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</si>
  <si>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</si>
  <si>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</si>
  <si>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</si>
  <si>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</si>
  <si>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</si>
  <si>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</si>
  <si>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</si>
  <si>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</si>
  <si>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</si>
  <si>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</si>
  <si>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</si>
  <si>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</si>
  <si>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</si>
  <si>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</si>
  <si>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</si>
  <si>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</si>
  <si>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</si>
  <si>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</si>
  <si>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</si>
  <si>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</si>
  <si>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</si>
  <si>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</si>
  <si>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</si>
  <si>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</si>
  <si>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</si>
  <si>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</si>
  <si>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</si>
  <si>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</si>
  <si>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</si>
  <si>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</si>
  <si>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</si>
  <si>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</si>
  <si>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</si>
  <si>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</si>
  <si>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</si>
  <si>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</si>
  <si>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</si>
  <si>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</si>
  <si>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</si>
  <si>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</si>
  <si>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</si>
  <si>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</si>
  <si>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</si>
  <si>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</si>
  <si>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</si>
  <si>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</si>
  <si>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</si>
  <si>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</si>
  <si>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</si>
  <si>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</si>
  <si>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</si>
  <si>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</si>
  <si>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</si>
  <si>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</si>
  <si>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</si>
  <si>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</si>
  <si>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</si>
  <si>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</si>
  <si>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</si>
  <si>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</si>
  <si>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</si>
  <si>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</si>
  <si>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</si>
  <si>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</si>
  <si>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</si>
  <si>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</si>
  <si>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</si>
  <si>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</si>
  <si>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</si>
  <si>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</si>
  <si>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</si>
  <si>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</si>
  <si>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</si>
  <si>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</si>
  <si>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</si>
  <si>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</si>
  <si>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</si>
  <si>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</si>
  <si>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</si>
  <si>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</si>
  <si>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</si>
  <si>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</si>
  <si>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</si>
  <si>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</si>
  <si>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</si>
  <si>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</si>
  <si>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</si>
  <si>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</si>
  <si>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</si>
  <si>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</si>
  <si>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</si>
  <si>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</si>
  <si>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</si>
  <si>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</si>
  <si>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</si>
  <si>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</si>
  <si>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</si>
  <si>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</si>
  <si>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</si>
  <si>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</si>
  <si>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</si>
  <si>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</si>
  <si>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</si>
  <si>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</si>
  <si>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</si>
  <si>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</si>
  <si>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</si>
  <si>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</si>
  <si>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</si>
  <si>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</si>
  <si>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</si>
  <si>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</si>
  <si>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</si>
  <si>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</si>
  <si>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</si>
  <si>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</si>
  <si>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</si>
  <si>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</si>
  <si>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</si>
  <si>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</si>
  <si>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</si>
  <si>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</si>
  <si>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</si>
  <si>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</si>
  <si>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</si>
  <si>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</si>
  <si>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</si>
  <si>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</si>
  <si>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</si>
  <si>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</si>
  <si>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</si>
  <si>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</si>
  <si>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</si>
  <si>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</si>
  <si>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</si>
  <si>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</si>
  <si>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</si>
  <si>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</si>
  <si>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</si>
  <si>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</si>
  <si>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</si>
  <si>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</si>
  <si>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</si>
  <si>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</si>
  <si>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</si>
  <si>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</si>
  <si>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</si>
  <si>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</si>
  <si>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</si>
  <si>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</si>
  <si>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</si>
  <si>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</si>
  <si>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</si>
  <si>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</si>
  <si>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</si>
  <si>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</si>
  <si>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</si>
  <si>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</si>
  <si>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</si>
  <si>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</si>
  <si>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</si>
  <si>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</si>
  <si>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</si>
  <si>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</si>
  <si>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</si>
  <si>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</si>
  <si>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</si>
  <si>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</si>
  <si>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</si>
  <si>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</si>
  <si>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</si>
  <si>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</si>
  <si>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</si>
  <si>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</si>
  <si>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</si>
  <si>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</si>
  <si>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</si>
  <si>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</si>
  <si>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</si>
  <si>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</si>
  <si>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</si>
  <si>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</si>
  <si>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</si>
  <si>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</si>
  <si>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</si>
  <si>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</si>
  <si>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</si>
  <si>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</si>
  <si>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</si>
  <si>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</si>
  <si>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</si>
  <si>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</si>
  <si>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</si>
  <si>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</si>
  <si>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</si>
  <si>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</si>
  <si>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</si>
  <si>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</si>
  <si>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</si>
  <si>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</si>
  <si>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</si>
  <si>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</si>
  <si>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</si>
  <si>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</si>
  <si>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</si>
  <si>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</si>
  <si>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</si>
  <si>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</si>
  <si>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</si>
  <si>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</si>
  <si>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</si>
  <si>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</si>
  <si>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</si>
  <si>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</si>
  <si>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</si>
  <si>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</si>
  <si>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</si>
  <si>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</si>
  <si>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</si>
  <si>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</si>
  <si>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</si>
  <si>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</si>
  <si>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</si>
  <si>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</si>
  <si>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</si>
  <si>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</si>
  <si>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</si>
  <si>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</si>
  <si>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</si>
  <si>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</si>
  <si>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</si>
  <si>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</si>
  <si>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</si>
  <si>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</si>
  <si>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</si>
  <si>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</si>
  <si>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</si>
  <si>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</si>
  <si>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</si>
  <si>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</si>
  <si>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</si>
  <si>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</si>
  <si>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</si>
  <si>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</si>
  <si>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</si>
  <si>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</si>
  <si>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</si>
  <si>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</si>
  <si>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</si>
  <si>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</si>
  <si>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</si>
  <si>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</si>
  <si>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</si>
  <si>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</si>
  <si>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</si>
  <si>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</si>
  <si>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</si>
  <si>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</si>
  <si>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</si>
  <si>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</si>
  <si>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</si>
  <si>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</si>
  <si>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</si>
  <si>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</si>
  <si>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</si>
  <si>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</si>
  <si>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</si>
  <si>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</si>
  <si>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</si>
  <si>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</si>
  <si>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</si>
  <si>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</si>
  <si>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</si>
  <si>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</si>
  <si>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</si>
  <si>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</si>
  <si>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</si>
  <si>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</si>
  <si>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</si>
  <si>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</si>
  <si>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</si>
  <si>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</si>
  <si>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</si>
  <si>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</si>
  <si>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</si>
  <si>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</si>
  <si>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</si>
  <si>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</si>
  <si>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</si>
  <si>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</si>
  <si>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</si>
  <si>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</si>
  <si>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</si>
  <si>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</si>
  <si>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</si>
  <si>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</si>
  <si>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</si>
  <si>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</si>
  <si>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</si>
  <si>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</si>
  <si>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</si>
  <si>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</si>
  <si>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</si>
  <si>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</si>
  <si>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</si>
  <si>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</si>
  <si>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</si>
  <si>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</si>
  <si>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</si>
  <si>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</si>
  <si>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</si>
  <si>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</si>
  <si>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</si>
  <si>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</si>
  <si>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</si>
  <si>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</si>
  <si>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</si>
  <si>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</si>
  <si>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</si>
  <si>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</si>
  <si>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</si>
  <si>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</si>
  <si>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</si>
  <si>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</si>
  <si>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</si>
  <si>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</si>
  <si>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</si>
  <si>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</si>
  <si>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</si>
  <si>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</si>
  <si>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</si>
  <si>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</si>
  <si>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</si>
  <si>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</si>
  <si>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</si>
  <si>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</si>
  <si>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</si>
  <si>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</si>
  <si>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</si>
  <si>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</si>
  <si>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</si>
  <si>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</si>
  <si>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</si>
  <si>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</si>
  <si>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</si>
  <si>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</si>
  <si>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</si>
  <si>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</si>
  <si>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</si>
  <si>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</si>
  <si>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</si>
  <si>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</si>
  <si>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</si>
  <si>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</si>
  <si>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</si>
  <si>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</si>
  <si>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</si>
  <si>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</si>
  <si>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</si>
  <si>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</si>
  <si>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</si>
  <si>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</si>
  <si>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</si>
  <si>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</si>
  <si>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</si>
  <si>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</si>
  <si>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</si>
  <si>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</si>
  <si>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</si>
  <si>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</si>
  <si>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</si>
  <si>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</si>
  <si>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</si>
  <si>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</si>
  <si>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</si>
  <si>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</si>
  <si>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</si>
  <si>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</si>
  <si>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</si>
  <si>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</si>
  <si>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</si>
  <si>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</si>
  <si>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</si>
  <si>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</si>
  <si>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</si>
  <si>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</si>
  <si>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</si>
  <si>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</si>
  <si>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</si>
  <si>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</si>
  <si>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</si>
  <si>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</si>
  <si>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</si>
  <si>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</si>
  <si>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</si>
  <si>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</si>
  <si>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</si>
  <si>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</si>
  <si>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</si>
  <si>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</si>
  <si>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</si>
  <si>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</si>
  <si>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</si>
  <si>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</si>
  <si>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</si>
  <si>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</si>
  <si>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</si>
  <si>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</si>
  <si>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</si>
  <si>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</si>
  <si>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</si>
  <si>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</si>
  <si>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</si>
  <si>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</si>
  <si>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</si>
  <si>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</si>
  <si>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</si>
  <si>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</si>
  <si>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</si>
  <si>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</si>
  <si>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</si>
  <si>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</si>
  <si>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</si>
  <si>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</si>
  <si>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</si>
  <si>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</si>
  <si>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</si>
  <si>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</si>
  <si>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</si>
  <si>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</si>
  <si>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</si>
  <si>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</si>
  <si>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</si>
  <si>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</si>
  <si>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</si>
  <si>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</si>
  <si>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</si>
  <si>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</si>
  <si>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</si>
  <si>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</si>
  <si>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</si>
  <si>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</si>
  <si>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</si>
  <si>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</si>
  <si>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</si>
  <si>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</si>
  <si>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</si>
  <si>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</si>
  <si>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</si>
  <si>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</si>
  <si>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</si>
  <si>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</si>
  <si>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</si>
  <si>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</si>
  <si>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</si>
  <si>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</si>
  <si>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</si>
  <si>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</si>
  <si>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</si>
  <si>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</si>
  <si>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</si>
  <si>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</si>
  <si>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</si>
  <si>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</si>
  <si>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</si>
  <si>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</si>
  <si>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</si>
  <si>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</si>
  <si>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</si>
  <si>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</si>
  <si>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</si>
  <si>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</si>
  <si>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</si>
  <si>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</si>
  <si>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</si>
  <si>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</si>
  <si>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</si>
  <si>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</si>
  <si>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</si>
  <si>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</si>
  <si>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</si>
  <si>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</si>
  <si>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</si>
  <si>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</si>
  <si>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</si>
  <si>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</si>
  <si>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</si>
  <si>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</si>
  <si>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</si>
  <si>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</si>
  <si>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</si>
  <si>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</si>
  <si>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</si>
  <si>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</si>
  <si>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</si>
  <si>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</si>
  <si>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</si>
  <si>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</si>
  <si>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</si>
  <si>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</si>
  <si>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</si>
  <si>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</si>
  <si>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</si>
  <si>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</si>
  <si>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</si>
  <si>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</si>
  <si>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</si>
  <si>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</si>
  <si>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</si>
  <si>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</si>
  <si>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</si>
  <si>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</si>
  <si>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</si>
  <si>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</si>
  <si>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</si>
  <si>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</si>
  <si>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</si>
  <si>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</si>
  <si>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</si>
  <si>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</si>
  <si>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</si>
  <si>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</si>
  <si>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</si>
  <si>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</si>
  <si>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</si>
  <si>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</si>
  <si>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</si>
  <si>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</si>
  <si>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</si>
  <si>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</si>
  <si>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</si>
  <si>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</si>
  <si>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</si>
  <si>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</si>
  <si>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</si>
  <si>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</si>
  <si>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</si>
  <si>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</si>
  <si>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</si>
  <si>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</si>
  <si>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</si>
  <si>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</si>
  <si>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</si>
  <si>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</si>
  <si>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</si>
  <si>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</si>
  <si>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</si>
  <si>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</si>
  <si>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</si>
  <si>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</si>
  <si>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</si>
  <si>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</si>
  <si>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</si>
  <si>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</si>
  <si>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</si>
  <si>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</si>
  <si>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</si>
  <si>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</si>
  <si>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</si>
  <si>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</si>
  <si>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</si>
  <si>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</si>
  <si>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</si>
  <si>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</si>
  <si>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</si>
  <si>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</si>
  <si>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</si>
  <si>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</si>
  <si>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</si>
  <si>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</si>
  <si>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</si>
  <si>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</si>
  <si>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</si>
  <si>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</si>
  <si>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</si>
  <si>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</si>
  <si>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</si>
  <si>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</si>
  <si>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</si>
  <si>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</si>
  <si>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</si>
  <si>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</si>
  <si>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</si>
  <si>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</si>
  <si>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</si>
  <si>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</si>
  <si>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</si>
  <si>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</si>
  <si>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</si>
  <si>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</si>
  <si>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</si>
  <si>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</si>
  <si>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</si>
  <si>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</si>
  <si>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</si>
  <si>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</si>
  <si>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</si>
  <si>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</si>
  <si>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</si>
  <si>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</si>
  <si>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</si>
  <si>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</si>
  <si>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</si>
  <si>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</si>
  <si>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</si>
  <si>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</si>
  <si>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</si>
  <si>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</si>
  <si>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</si>
  <si>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</si>
  <si>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</si>
  <si>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</si>
  <si>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</si>
  <si>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</si>
  <si>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</si>
  <si>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</si>
  <si>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</si>
  <si>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</si>
  <si>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</si>
  <si>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</si>
  <si>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</si>
  <si>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</si>
  <si>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</si>
  <si>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</si>
  <si>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</si>
  <si>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</si>
  <si>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</si>
  <si>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</si>
  <si>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</si>
  <si>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</si>
  <si>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</si>
  <si>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</si>
  <si>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</si>
  <si>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</si>
  <si>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</si>
  <si>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</si>
  <si>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</si>
  <si>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</si>
  <si>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</si>
  <si>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</si>
  <si>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</si>
  <si>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</si>
  <si>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</si>
  <si>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</si>
  <si>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</si>
  <si>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</si>
  <si>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</si>
  <si>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</si>
  <si>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</si>
  <si>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</si>
  <si>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</si>
  <si>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</si>
  <si>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</si>
  <si>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</si>
  <si>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</si>
  <si>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</si>
  <si>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</si>
  <si>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</si>
  <si>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</si>
  <si>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</si>
  <si>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</si>
  <si>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</si>
  <si>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</si>
  <si>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</si>
  <si>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</si>
  <si>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</si>
  <si>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</si>
  <si>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</si>
  <si>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</si>
  <si>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</si>
  <si>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</si>
  <si>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</si>
  <si>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</si>
  <si>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</si>
  <si>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</si>
  <si>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</si>
  <si>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</si>
  <si>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</si>
  <si>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</si>
  <si>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</si>
  <si>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</si>
  <si>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</si>
  <si>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</si>
  <si>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</si>
  <si>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</si>
  <si>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</si>
  <si>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</si>
  <si>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</si>
  <si>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</si>
  <si>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</si>
  <si>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</si>
  <si>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</si>
  <si>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</si>
  <si>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</si>
  <si>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</si>
  <si>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</si>
  <si>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</si>
  <si>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</si>
  <si>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</si>
  <si>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</si>
  <si>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</si>
  <si>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</si>
  <si>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</si>
  <si>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</si>
  <si>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</si>
  <si>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</si>
  <si>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</si>
  <si>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</si>
  <si>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</si>
  <si>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</si>
  <si>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</si>
  <si>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</si>
  <si>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</si>
  <si>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</si>
  <si>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</si>
  <si>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</si>
  <si>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</si>
  <si>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</si>
  <si>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</si>
  <si>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</si>
  <si>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</si>
  <si>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</si>
  <si>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</si>
  <si>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</si>
  <si>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</si>
  <si>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</si>
  <si>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</si>
  <si>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</si>
  <si>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</si>
  <si>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</si>
  <si>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</si>
  <si>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</si>
  <si>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</si>
  <si>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</si>
  <si>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</si>
  <si>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</si>
  <si>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</si>
  <si>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</si>
  <si>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</si>
  <si>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</si>
  <si>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</si>
  <si>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</si>
  <si>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</si>
  <si>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</si>
  <si>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</si>
  <si>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</si>
  <si>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</si>
  <si>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</si>
  <si>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</si>
  <si>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</si>
  <si>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</si>
  <si>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</si>
  <si>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</si>
  <si>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</si>
  <si>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</si>
  <si>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</si>
  <si>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</si>
  <si>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</si>
  <si>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</si>
  <si>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</si>
  <si>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</si>
  <si>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</si>
  <si>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</si>
  <si>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</si>
  <si>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</si>
  <si>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</si>
  <si>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</si>
  <si>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</si>
  <si>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</si>
  <si>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</si>
  <si>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</si>
  <si>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</si>
  <si>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</si>
  <si>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</si>
  <si>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</si>
  <si>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</si>
  <si>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</si>
  <si>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</si>
  <si>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</si>
  <si>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</si>
  <si>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</si>
  <si>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</si>
  <si>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</si>
  <si>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</si>
  <si>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</si>
  <si>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</si>
  <si>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</si>
  <si>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</si>
  <si>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</si>
  <si>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</si>
  <si>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</si>
  <si>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</si>
  <si>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</si>
  <si>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</si>
  <si>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</si>
  <si>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</si>
  <si>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</si>
  <si>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</si>
  <si>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</si>
  <si>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</si>
  <si>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</si>
  <si>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</si>
  <si>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</si>
  <si>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</si>
  <si>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</si>
  <si>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</si>
  <si>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</si>
  <si>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</si>
  <si>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</si>
  <si>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</si>
  <si>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</si>
  <si>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</si>
  <si>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</si>
  <si>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</si>
  <si>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</si>
  <si>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</si>
  <si>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</si>
  <si>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</si>
  <si>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</si>
  <si>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</si>
  <si>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</si>
  <si>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</si>
  <si>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</si>
  <si>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</si>
  <si>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</si>
  <si>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</si>
  <si>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</si>
  <si>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</si>
  <si>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</si>
  <si>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</si>
  <si>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</si>
  <si>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</si>
  <si>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</si>
  <si>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</si>
  <si>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</si>
  <si>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</si>
  <si>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</si>
  <si>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</si>
  <si>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</si>
  <si>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</si>
  <si>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</si>
  <si>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</si>
  <si>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</si>
  <si>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</si>
  <si>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</si>
  <si>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</si>
  <si>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</si>
  <si>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</si>
  <si>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</si>
  <si>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</si>
  <si>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</si>
  <si>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</si>
  <si>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</si>
  <si>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</si>
  <si>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</si>
  <si>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</si>
  <si>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</si>
  <si>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</si>
  <si>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</si>
  <si>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</si>
  <si>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</si>
  <si>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</si>
  <si>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</si>
  <si>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</si>
  <si>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</si>
  <si>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</si>
  <si>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</si>
  <si>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</si>
  <si>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</si>
  <si>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</si>
  <si>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</si>
  <si>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</si>
  <si>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</si>
  <si>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</si>
  <si>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</si>
  <si>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</si>
  <si>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</si>
  <si>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</si>
  <si>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</si>
  <si>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</si>
  <si>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</si>
  <si>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</si>
  <si>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</si>
  <si>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</si>
  <si>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</si>
  <si>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</si>
  <si>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</si>
  <si>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</si>
  <si>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</si>
  <si>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</si>
  <si>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</si>
  <si>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</si>
  <si>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</si>
  <si>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</si>
  <si>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</si>
  <si>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</si>
  <si>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</si>
  <si>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</si>
  <si>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</si>
  <si>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</si>
  <si>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</si>
  <si>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</si>
  <si>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</si>
  <si>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</si>
  <si>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</si>
  <si>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</si>
  <si>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</si>
  <si>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</si>
  <si>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</si>
  <si>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</si>
  <si>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</si>
  <si>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</si>
  <si>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</si>
  <si>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</si>
  <si>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</si>
  <si>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</si>
  <si>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</si>
  <si>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</si>
  <si>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</si>
  <si>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</si>
  <si>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</si>
  <si>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</si>
  <si>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</si>
  <si>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</si>
  <si>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</si>
  <si>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</si>
  <si>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</si>
  <si>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</si>
  <si>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</si>
  <si>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</si>
  <si>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</si>
  <si>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</si>
  <si>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</si>
  <si>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</si>
  <si>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</si>
  <si>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</si>
  <si>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</si>
  <si>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</si>
  <si>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</si>
  <si>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</si>
  <si>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</si>
  <si>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</si>
  <si>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</si>
  <si>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</si>
  <si>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</si>
  <si>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</si>
  <si>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</si>
  <si>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</si>
  <si>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</si>
  <si>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</si>
  <si>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</si>
  <si>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</si>
  <si>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</si>
  <si>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</si>
  <si>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</si>
  <si>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</si>
  <si>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</si>
  <si>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</si>
  <si>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</si>
  <si>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</si>
  <si>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</si>
  <si>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</si>
  <si>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</si>
  <si>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</si>
  <si>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</si>
  <si>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</si>
  <si>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</si>
  <si>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</si>
  <si>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</si>
  <si>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</si>
  <si>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</si>
  <si>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</si>
  <si>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</si>
  <si>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</si>
  <si>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</si>
  <si>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</si>
  <si>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</si>
  <si>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</si>
  <si>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</si>
  <si>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</si>
  <si>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</si>
  <si>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</si>
  <si>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</si>
  <si>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</si>
  <si>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</si>
  <si>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</si>
  <si>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</si>
  <si>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</si>
  <si>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</si>
  <si>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</si>
  <si>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</si>
  <si>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</si>
  <si>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</si>
  <si>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</si>
  <si>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</si>
  <si>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</si>
  <si>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</si>
  <si>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</si>
  <si>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</si>
  <si>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</si>
  <si>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</si>
  <si>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</si>
  <si>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</si>
  <si>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</si>
  <si>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</si>
  <si>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</si>
  <si>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</si>
  <si>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</si>
  <si>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</si>
  <si>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</si>
  <si>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</si>
  <si>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</si>
  <si>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</si>
  <si>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</si>
  <si>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</si>
  <si>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</si>
  <si>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</si>
  <si>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</si>
  <si>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</si>
  <si>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</si>
  <si>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</si>
  <si>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</si>
  <si>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</si>
  <si>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</si>
  <si>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</si>
  <si>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</si>
  <si>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</si>
  <si>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</si>
  <si>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</si>
  <si>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</si>
  <si>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</si>
  <si>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</si>
  <si>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</si>
  <si>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</si>
  <si>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</si>
  <si>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</si>
  <si>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</si>
  <si>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</si>
  <si>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</si>
  <si>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</si>
  <si>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</si>
  <si>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</si>
  <si>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</si>
  <si>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</si>
  <si>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</si>
  <si>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</si>
  <si>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</si>
  <si>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</si>
  <si>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</si>
  <si>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</si>
  <si>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</si>
  <si>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</si>
  <si>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</si>
  <si>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</si>
  <si>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</si>
  <si>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</si>
  <si>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</si>
  <si>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</si>
  <si>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</si>
  <si>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</si>
  <si>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</si>
  <si>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</si>
  <si>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</si>
  <si>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</si>
  <si>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</si>
  <si>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</si>
  <si>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</si>
  <si>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</si>
  <si>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</si>
  <si>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</si>
  <si>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</si>
  <si>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</si>
  <si>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</si>
  <si>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</si>
  <si>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</si>
  <si>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</si>
  <si>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</si>
  <si>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</si>
  <si>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</si>
  <si>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</si>
  <si>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</si>
  <si>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</si>
  <si>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</si>
  <si>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</si>
  <si>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</si>
  <si>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</si>
  <si>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</si>
  <si>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</si>
  <si>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</si>
  <si>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</si>
  <si>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</si>
  <si>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</si>
  <si>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</si>
  <si>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</si>
  <si>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</si>
  <si>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</si>
  <si>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</si>
  <si>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</si>
  <si>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</si>
  <si>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</si>
  <si>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</si>
  <si>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</si>
  <si>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</si>
  <si>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</si>
  <si>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</si>
  <si>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</si>
  <si>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</si>
  <si>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</si>
  <si>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</si>
  <si>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</si>
  <si>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</si>
  <si>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</si>
  <si>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</si>
  <si>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</si>
  <si>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</si>
  <si>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</si>
  <si>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</si>
  <si>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</si>
  <si>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</si>
  <si>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</si>
  <si>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</si>
  <si>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</si>
  <si>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</si>
  <si>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</si>
  <si>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</si>
  <si>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</si>
  <si>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</si>
  <si>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</si>
  <si>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</si>
  <si>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</si>
  <si>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</si>
  <si>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</si>
  <si>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</si>
  <si>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</si>
  <si>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</si>
  <si>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</si>
  <si>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</si>
  <si>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</si>
  <si>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</si>
  <si>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</si>
  <si>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</si>
  <si>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</si>
  <si>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</si>
  <si>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</si>
  <si>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</si>
  <si>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</si>
  <si>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</si>
  <si>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</si>
  <si>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</si>
  <si>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</si>
  <si>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</si>
  <si>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</si>
  <si>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</si>
  <si>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</si>
  <si>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</si>
  <si>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</si>
  <si>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</si>
  <si>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</si>
  <si>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</si>
  <si>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</si>
  <si>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</si>
  <si>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</si>
  <si>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</si>
  <si>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</si>
  <si>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</si>
  <si>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</si>
  <si>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</si>
  <si>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</si>
  <si>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</si>
  <si>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</si>
  <si>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</si>
  <si>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</si>
  <si>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</si>
  <si>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</si>
  <si>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</si>
  <si>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</si>
  <si>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</si>
  <si>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</si>
  <si>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</si>
  <si>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</si>
  <si>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</si>
  <si>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</si>
  <si>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</si>
  <si>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</si>
  <si>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</si>
  <si>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</si>
  <si>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</si>
  <si>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</si>
  <si>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</si>
  <si>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</si>
  <si>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</si>
  <si>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</si>
  <si>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</si>
  <si>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</si>
  <si>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</si>
  <si>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</si>
  <si>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</si>
  <si>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</si>
  <si>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</si>
  <si>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</si>
  <si>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</si>
  <si>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</si>
  <si>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</si>
  <si>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</si>
  <si>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</si>
  <si>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</si>
  <si>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</si>
  <si>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</si>
  <si>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</si>
  <si>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</si>
  <si>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</si>
  <si>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</si>
  <si>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</si>
  <si>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</si>
  <si>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</si>
  <si>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</si>
  <si>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</si>
  <si>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</si>
  <si>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</si>
  <si>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</si>
  <si>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</si>
  <si>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</si>
  <si>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</si>
  <si>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</si>
  <si>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</si>
  <si>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</si>
  <si>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</si>
  <si>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</si>
  <si>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</si>
  <si>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</si>
  <si>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</si>
  <si>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</si>
  <si>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</si>
  <si>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</si>
  <si>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</si>
  <si>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</si>
  <si>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</si>
  <si>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</si>
  <si>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</si>
  <si>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</si>
  <si>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</si>
  <si>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</si>
  <si>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</si>
  <si>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</si>
  <si>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</si>
  <si>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</si>
  <si>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</si>
  <si>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</si>
  <si>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</si>
  <si>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</si>
  <si>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</si>
  <si>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</si>
  <si>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</si>
  <si>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</si>
  <si>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</si>
  <si>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</si>
  <si>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</si>
  <si>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</si>
  <si>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</si>
  <si>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</si>
  <si>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</si>
  <si>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</si>
  <si>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</si>
  <si>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</si>
  <si>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</si>
  <si>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</si>
  <si>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</si>
  <si>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</si>
  <si>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</si>
  <si>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</si>
  <si>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</si>
  <si>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</si>
  <si>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</si>
  <si>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</si>
  <si>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</si>
  <si>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</si>
  <si>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</si>
  <si>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</si>
  <si>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</si>
  <si>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</si>
  <si>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</si>
  <si>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</si>
  <si>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</si>
  <si>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</si>
  <si>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</si>
  <si>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</si>
  <si>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</si>
  <si>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</si>
  <si>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</si>
  <si>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</si>
  <si>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</si>
  <si>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</si>
  <si>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</si>
  <si>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</si>
  <si>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</si>
  <si>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</si>
  <si>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</si>
  <si>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</si>
  <si>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</si>
  <si>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</si>
  <si>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</si>
  <si>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</si>
  <si>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</si>
  <si>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</si>
  <si>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</si>
  <si>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</si>
  <si>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</si>
  <si>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</si>
  <si>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</si>
  <si>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</si>
  <si>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</si>
  <si>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</si>
  <si>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</si>
  <si>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</si>
  <si>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</si>
  <si>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</si>
  <si>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</si>
  <si>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</si>
  <si>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</si>
  <si>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</si>
  <si>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</si>
  <si>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</si>
  <si>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</si>
  <si>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</si>
  <si>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</si>
  <si>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</si>
  <si>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</si>
  <si>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</si>
  <si>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</si>
  <si>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</si>
  <si>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</si>
  <si>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</si>
  <si>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</si>
  <si>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</si>
  <si>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</si>
  <si>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</si>
  <si>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</si>
  <si>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</si>
  <si>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</si>
  <si>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</si>
  <si>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</si>
  <si>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</si>
  <si>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</si>
  <si>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</si>
  <si>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</si>
  <si>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</si>
  <si>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</si>
  <si>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</si>
  <si>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</si>
  <si>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</si>
  <si>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</si>
  <si>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</si>
  <si>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</si>
  <si>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</si>
  <si>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</si>
  <si>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</si>
  <si>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</si>
  <si>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</si>
  <si>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</si>
  <si>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</si>
  <si>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</si>
  <si>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</si>
  <si>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</si>
  <si>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</si>
  <si>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</si>
  <si>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</si>
  <si>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</si>
  <si>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</si>
  <si>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</si>
  <si>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</si>
  <si>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</si>
  <si>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</si>
  <si>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</si>
  <si>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</si>
  <si>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</si>
  <si>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</si>
  <si>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</si>
  <si>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</si>
  <si>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</si>
  <si>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</si>
  <si>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</si>
  <si>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</si>
  <si>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</si>
  <si>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</si>
  <si>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</si>
  <si>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</si>
  <si>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</si>
  <si>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</si>
  <si>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</si>
  <si>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</si>
  <si>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</si>
  <si>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</si>
  <si>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</si>
  <si>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</si>
  <si>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</si>
  <si>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</si>
  <si>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</si>
  <si>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</si>
  <si>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</si>
  <si>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</si>
  <si>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</si>
  <si>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</si>
  <si>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</si>
  <si>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</si>
  <si>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</si>
  <si>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</si>
  <si>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</si>
  <si>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</si>
  <si>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</si>
  <si>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</si>
  <si>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</si>
  <si>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</si>
  <si>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</si>
  <si>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</si>
  <si>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</si>
  <si>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</si>
  <si>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</si>
  <si>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</si>
  <si>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</si>
  <si>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</si>
  <si>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</si>
  <si>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</si>
  <si>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</si>
  <si>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</si>
  <si>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</si>
  <si>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</si>
  <si>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</si>
  <si>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</si>
  <si>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</si>
  <si>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</si>
  <si>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</si>
  <si>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</si>
  <si>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</si>
  <si>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</si>
  <si>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</si>
  <si>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</si>
  <si>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</si>
  <si>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</si>
  <si>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</si>
  <si>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</si>
  <si>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</si>
  <si>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</si>
  <si>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</si>
  <si>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</si>
  <si>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</si>
  <si>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</si>
  <si>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</si>
  <si>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</si>
  <si>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</si>
  <si>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</si>
  <si>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</si>
  <si>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</si>
  <si>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</si>
  <si>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</si>
  <si>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</si>
  <si>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</si>
  <si>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</si>
  <si>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</si>
  <si>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</si>
  <si>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</si>
  <si>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</si>
  <si>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</si>
  <si>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</si>
  <si>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</si>
  <si>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</si>
  <si>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</si>
  <si>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</si>
  <si>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</si>
  <si>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</si>
  <si>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</si>
  <si>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</si>
  <si>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</si>
  <si>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</si>
  <si>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</si>
  <si>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</si>
  <si>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</si>
  <si>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</si>
  <si>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</si>
  <si>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</si>
  <si>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</si>
  <si>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</si>
  <si>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</si>
  <si>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</si>
  <si>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</si>
  <si>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</si>
  <si>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</si>
  <si>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</si>
  <si>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</si>
  <si>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</si>
  <si>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</si>
  <si>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</si>
  <si>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</si>
  <si>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</si>
  <si>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</si>
  <si>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</si>
  <si>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</si>
  <si>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</si>
  <si>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</si>
  <si>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</si>
  <si>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</si>
  <si>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</si>
  <si>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</si>
  <si>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</si>
  <si>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</si>
  <si>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</si>
  <si>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</si>
  <si>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</si>
  <si>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</si>
  <si>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</si>
  <si>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</si>
  <si>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</si>
  <si>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</si>
  <si>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</si>
  <si>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</si>
  <si>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</si>
  <si>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</si>
  <si>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</si>
  <si>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</si>
  <si>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</si>
  <si>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</si>
  <si>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</si>
  <si>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</si>
  <si>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</si>
  <si>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</si>
  <si>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</si>
  <si>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</si>
  <si>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</si>
  <si>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</si>
  <si>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</si>
  <si>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</si>
  <si>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</si>
  <si>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</si>
  <si>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</si>
  <si>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</si>
  <si>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</si>
  <si>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</si>
  <si>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</si>
  <si>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</si>
  <si>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</si>
  <si>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</si>
  <si>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</si>
  <si>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</si>
  <si>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</si>
  <si>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</si>
  <si>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</si>
  <si>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</si>
  <si>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</si>
  <si>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</si>
  <si>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</si>
  <si>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</si>
  <si>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</si>
  <si>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</si>
  <si>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</si>
  <si>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</si>
  <si>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</si>
  <si>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</si>
  <si>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</si>
  <si>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</si>
  <si>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</si>
  <si>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</si>
  <si>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</si>
  <si>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</si>
  <si>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</si>
  <si>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</si>
  <si>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</si>
  <si>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</si>
  <si>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</si>
  <si>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</si>
  <si>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</si>
  <si>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</si>
  <si>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</si>
  <si>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</si>
  <si>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</si>
  <si>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</si>
  <si>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</si>
  <si>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</si>
  <si>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</si>
  <si>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</si>
  <si>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</si>
  <si>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</si>
  <si>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</si>
  <si>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</si>
  <si>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</si>
  <si>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</si>
  <si>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</si>
  <si>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</si>
  <si>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</si>
  <si>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</si>
  <si>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</si>
  <si>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</si>
  <si>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</si>
  <si>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</si>
  <si>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</si>
  <si>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</si>
  <si>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</si>
  <si>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</si>
  <si>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</si>
  <si>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</si>
  <si>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</si>
  <si>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</si>
  <si>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</si>
  <si>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</si>
  <si>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</si>
  <si>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</si>
  <si>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</si>
  <si>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</si>
  <si>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</si>
  <si>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</si>
  <si>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</si>
  <si>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</si>
  <si>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</si>
  <si>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</si>
  <si>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</si>
  <si>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</si>
  <si>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</si>
  <si>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</si>
  <si>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</si>
  <si>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</si>
  <si>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</si>
  <si>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</si>
  <si>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</si>
  <si>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</si>
  <si>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</si>
  <si>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</si>
  <si>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</si>
  <si>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</si>
  <si>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</si>
  <si>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</si>
  <si>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</si>
  <si>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</si>
  <si>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</si>
  <si>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</si>
  <si>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</si>
  <si>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</si>
  <si>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</si>
  <si>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</si>
  <si>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</si>
  <si>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</si>
  <si>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</si>
  <si>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</si>
  <si>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</si>
  <si>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</si>
  <si>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</si>
  <si>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</si>
  <si>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</si>
  <si>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</si>
  <si>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</si>
  <si>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</si>
  <si>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</si>
  <si>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</si>
  <si>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</si>
  <si>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</si>
  <si>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</si>
  <si>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</si>
  <si>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</si>
  <si>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</si>
  <si>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</si>
  <si>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</si>
  <si>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</si>
  <si>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</si>
  <si>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</si>
  <si>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</si>
  <si>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</si>
  <si>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</si>
  <si>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</si>
  <si>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</si>
  <si>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</si>
  <si>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</si>
  <si>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</si>
  <si>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</si>
  <si>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</si>
  <si>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</si>
  <si>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</si>
  <si>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</si>
  <si>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</si>
  <si>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</si>
  <si>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</si>
  <si>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</si>
  <si>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</si>
  <si>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</si>
  <si>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</si>
  <si>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</si>
  <si>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</si>
  <si>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</si>
  <si>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</si>
  <si>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</si>
  <si>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</si>
  <si>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</si>
  <si>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</si>
  <si>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</si>
  <si>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</si>
  <si>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</si>
  <si>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</si>
  <si>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</si>
  <si>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</si>
  <si>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</si>
  <si>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</si>
  <si>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</si>
  <si>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</si>
  <si>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</si>
  <si>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</si>
  <si>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</si>
  <si>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</si>
  <si>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</si>
  <si>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</si>
  <si>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</si>
  <si>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</si>
  <si>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</si>
  <si>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</si>
  <si>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</si>
  <si>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</si>
  <si>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</si>
  <si>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</si>
  <si>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</si>
  <si>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</si>
  <si>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</si>
  <si>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</si>
  <si>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</si>
  <si>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</si>
  <si>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</si>
  <si>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</si>
  <si>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</si>
  <si>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</si>
  <si>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</si>
  <si>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</si>
  <si>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</si>
  <si>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</si>
  <si>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</si>
  <si>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</si>
  <si>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</si>
  <si>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</si>
  <si>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</si>
  <si>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</si>
  <si>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</si>
  <si>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</si>
  <si>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</si>
  <si>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</si>
  <si>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</si>
  <si>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</si>
  <si>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</si>
  <si>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</si>
  <si>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</si>
  <si>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</si>
  <si>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</si>
  <si>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</si>
  <si>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</si>
  <si>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</si>
  <si>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</si>
  <si>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</si>
  <si>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</si>
  <si>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</si>
  <si>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</si>
  <si>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</si>
  <si>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</si>
  <si>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</si>
  <si>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</si>
  <si>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</si>
  <si>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</si>
  <si>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</si>
  <si>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</si>
  <si>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</si>
  <si>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</si>
  <si>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</si>
  <si>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</si>
  <si>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</si>
  <si>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</si>
  <si>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</si>
  <si>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</si>
  <si>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</si>
  <si>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</si>
  <si>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</si>
  <si>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</si>
  <si>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</si>
  <si>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</si>
  <si>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</si>
  <si>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</si>
  <si>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</si>
  <si>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</si>
  <si>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</si>
  <si>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</si>
  <si>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</si>
  <si>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</si>
  <si>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</si>
  <si>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</si>
  <si>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</si>
  <si>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</si>
  <si>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</si>
  <si>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</si>
  <si>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</si>
  <si>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</si>
  <si>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</si>
  <si>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</si>
  <si>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</si>
  <si>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</si>
  <si>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</si>
  <si>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</si>
  <si>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</si>
  <si>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</si>
  <si>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</si>
  <si>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</si>
  <si>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</si>
  <si>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</si>
  <si>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</si>
  <si>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</si>
  <si>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</si>
  <si>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</si>
  <si>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</si>
  <si>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</si>
  <si>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</si>
  <si>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</si>
  <si>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</si>
  <si>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</si>
  <si>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</si>
  <si>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</si>
  <si>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</si>
  <si>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</si>
  <si>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</si>
  <si>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</si>
  <si>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</si>
  <si>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</si>
  <si>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</si>
  <si>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</si>
  <si>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</si>
  <si>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</si>
  <si>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</si>
  <si>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</si>
  <si>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</si>
  <si>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</si>
  <si>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</si>
  <si>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</si>
  <si>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</si>
  <si>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</si>
  <si>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</si>
  <si>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</si>
  <si>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</si>
  <si>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</si>
  <si>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</si>
  <si>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</si>
  <si>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</si>
  <si>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</si>
  <si>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</si>
  <si>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</si>
  <si>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</si>
  <si>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</si>
  <si>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</si>
  <si>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</si>
  <si>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</si>
  <si>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</si>
  <si>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</si>
  <si>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</si>
  <si>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</si>
  <si>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</si>
  <si>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</si>
  <si>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</si>
  <si>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</si>
  <si>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</si>
  <si>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</si>
  <si>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</si>
  <si>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</si>
  <si>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</si>
  <si>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</si>
  <si>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</si>
  <si>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</si>
  <si>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</si>
  <si>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</si>
  <si>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</si>
  <si>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</si>
  <si>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</si>
  <si>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</si>
  <si>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</si>
  <si>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</si>
  <si>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</si>
  <si>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</si>
  <si>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</si>
  <si>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</si>
  <si>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</si>
  <si>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</si>
  <si>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</si>
  <si>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</si>
  <si>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</si>
  <si>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</si>
  <si>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</si>
  <si>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</si>
  <si>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</si>
  <si>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</si>
  <si>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</si>
  <si>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</si>
  <si>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</si>
  <si>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</si>
  <si>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</si>
  <si>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</si>
  <si>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</si>
  <si>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</si>
  <si>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</si>
  <si>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</si>
  <si>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</si>
  <si>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</si>
  <si>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</si>
  <si>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</si>
  <si>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</si>
  <si>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</si>
  <si>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</si>
  <si>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</si>
  <si>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</si>
  <si>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</si>
  <si>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</si>
  <si>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</si>
  <si>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</si>
  <si>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</si>
  <si>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</si>
  <si>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</si>
  <si>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</si>
  <si>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</si>
  <si>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</si>
  <si>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</si>
  <si>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</si>
  <si>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</si>
  <si>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</si>
  <si>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</si>
  <si>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</si>
  <si>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</si>
  <si>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</si>
  <si>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</si>
  <si>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</si>
  <si>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</si>
  <si>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</si>
  <si>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</si>
  <si>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</si>
  <si>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</si>
  <si>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</si>
  <si>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</si>
  <si>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</si>
  <si>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</si>
  <si>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</si>
  <si>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</si>
  <si>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</si>
  <si>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</si>
  <si>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</si>
  <si>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</si>
  <si>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</si>
  <si>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</si>
  <si>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</si>
  <si>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</si>
  <si>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</si>
  <si>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</si>
  <si>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</si>
  <si>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</si>
  <si>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</si>
  <si>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</si>
  <si>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</si>
  <si>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</si>
  <si>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</si>
  <si>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</si>
  <si>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</si>
  <si>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</si>
  <si>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</si>
  <si>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</si>
  <si>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</si>
  <si>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</si>
  <si>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</si>
  <si>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</si>
  <si>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</si>
  <si>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</si>
  <si>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</si>
  <si>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</si>
  <si>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</si>
  <si>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</si>
  <si>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</si>
  <si>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</si>
  <si>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</si>
  <si>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</si>
  <si>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</si>
  <si>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</si>
  <si>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</si>
  <si>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</si>
  <si>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</si>
  <si>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</si>
  <si>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</si>
  <si>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</si>
  <si>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</si>
  <si>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</si>
  <si>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</si>
  <si>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</si>
  <si>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</si>
  <si>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</si>
  <si>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</si>
  <si>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</si>
  <si>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</si>
  <si>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</si>
  <si>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</si>
  <si>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</si>
  <si>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</si>
  <si>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</si>
  <si>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</si>
  <si>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</si>
  <si>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</si>
  <si>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</si>
  <si>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</si>
  <si>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</si>
  <si>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</si>
  <si>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</si>
  <si>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</si>
  <si>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</si>
  <si>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</si>
  <si>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</si>
  <si>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</si>
  <si>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</si>
  <si>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</si>
  <si>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</si>
  <si>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</si>
  <si>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</si>
  <si>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</si>
  <si>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</si>
  <si>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</si>
  <si>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</si>
  <si>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</si>
  <si>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</si>
  <si>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</si>
  <si>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</si>
  <si>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</si>
  <si>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</si>
  <si>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</si>
  <si>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</si>
  <si>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</si>
  <si>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</si>
  <si>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</si>
  <si>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</si>
  <si>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</si>
  <si>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</si>
  <si>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</si>
  <si>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</si>
  <si>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</si>
  <si>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</si>
  <si>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</si>
  <si>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</si>
  <si>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</si>
  <si>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</si>
  <si>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</si>
  <si>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</si>
  <si>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</si>
  <si>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</si>
  <si>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</si>
  <si>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</si>
  <si>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</si>
  <si>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</si>
  <si>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</si>
  <si>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</si>
  <si>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</si>
  <si>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</si>
  <si>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</si>
  <si>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</si>
  <si>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</si>
  <si>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</si>
  <si>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</si>
  <si>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</si>
  <si>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</si>
  <si>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</si>
  <si>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</si>
  <si>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</si>
  <si>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</si>
  <si>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</si>
  <si>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</si>
  <si>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</si>
  <si>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</si>
  <si>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</si>
  <si>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</si>
  <si>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</si>
  <si>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</si>
  <si>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</si>
  <si>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</si>
  <si>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</si>
  <si>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</si>
  <si>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</si>
  <si>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</si>
  <si>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</si>
  <si>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</si>
  <si>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</si>
  <si>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</si>
  <si>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</si>
  <si>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</si>
  <si>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</si>
  <si>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</si>
  <si>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</si>
  <si>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</si>
  <si>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</si>
  <si>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</si>
  <si>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</si>
  <si>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</si>
  <si>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</si>
  <si>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</si>
  <si>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</si>
  <si>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</si>
  <si>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</si>
  <si>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</si>
  <si>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</si>
  <si>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</si>
  <si>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</si>
  <si>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</si>
  <si>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</si>
  <si>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</si>
  <si>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</si>
  <si>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</si>
  <si>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</si>
  <si>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</si>
  <si>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</si>
  <si>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</si>
  <si>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</si>
  <si>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</si>
  <si>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</si>
  <si>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</si>
  <si>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</si>
  <si>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</si>
  <si>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</si>
  <si>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</si>
  <si>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</si>
  <si>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</si>
  <si>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</si>
  <si>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</si>
  <si>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</si>
  <si>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</si>
  <si>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</si>
  <si>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</si>
  <si>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</si>
  <si>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</si>
  <si>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</si>
  <si>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</si>
  <si>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</si>
  <si>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</si>
  <si>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</si>
  <si>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</si>
  <si>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</si>
  <si>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</si>
  <si>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</si>
  <si>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</si>
  <si>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</si>
  <si>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</si>
  <si>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</si>
  <si>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</si>
  <si>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</si>
  <si>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</si>
  <si>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</si>
  <si>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</si>
  <si>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</si>
  <si>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</si>
  <si>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</si>
  <si>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</si>
  <si>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</si>
  <si>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</si>
  <si>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</si>
  <si>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</si>
  <si>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</si>
  <si>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</si>
  <si>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</si>
  <si>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</si>
  <si>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</si>
  <si>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</si>
  <si>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</si>
  <si>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</si>
  <si>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</si>
  <si>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</si>
  <si>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</si>
  <si>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</si>
  <si>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</si>
  <si>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</si>
  <si>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</si>
  <si>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</si>
  <si>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</si>
  <si>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</si>
  <si>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</si>
  <si>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</si>
  <si>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</si>
  <si>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</si>
  <si>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</si>
  <si>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</si>
  <si>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</si>
  <si>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</si>
  <si>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</si>
  <si>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</si>
  <si>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</si>
  <si>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</si>
  <si>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</si>
  <si>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</si>
  <si>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</si>
  <si>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</si>
  <si>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</si>
  <si>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</si>
  <si>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</si>
  <si>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</si>
  <si>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</si>
  <si>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</si>
  <si>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</si>
  <si>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</si>
  <si>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</si>
  <si>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</si>
  <si>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</si>
  <si>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</si>
  <si>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</si>
  <si>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</si>
  <si>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</si>
  <si>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</si>
  <si>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</si>
  <si>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</si>
  <si>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</si>
  <si>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</si>
  <si>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</si>
  <si>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</si>
  <si>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</si>
  <si>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</si>
  <si>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</si>
  <si>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</si>
  <si>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</si>
  <si>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</si>
  <si>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</si>
  <si>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</si>
  <si>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</si>
  <si>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</si>
  <si>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</si>
  <si>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</si>
  <si>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</si>
  <si>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</si>
  <si>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</si>
  <si>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</si>
  <si>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</si>
  <si>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</si>
  <si>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</si>
  <si>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</si>
  <si>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</si>
  <si>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</si>
  <si>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</si>
  <si>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</si>
  <si>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</si>
  <si>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</si>
  <si>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</si>
  <si>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</si>
  <si>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</si>
  <si>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</si>
  <si>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</si>
  <si>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</si>
  <si>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</si>
  <si>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</si>
  <si>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</si>
  <si>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</si>
  <si>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</si>
  <si>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</si>
  <si>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</si>
  <si>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</si>
  <si>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</si>
  <si>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</si>
  <si>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</si>
  <si>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</si>
  <si>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</si>
  <si>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</si>
  <si>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</si>
  <si>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</si>
  <si>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</si>
  <si>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</si>
  <si>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</si>
  <si>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</si>
  <si>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</si>
  <si>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</si>
  <si>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</si>
  <si>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</si>
  <si>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</si>
  <si>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</si>
  <si>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</si>
  <si>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</si>
  <si>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</si>
  <si>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</si>
  <si>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</si>
  <si>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</si>
  <si>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</si>
  <si>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</si>
  <si>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</si>
  <si>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</si>
  <si>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</si>
  <si>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</si>
  <si>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</si>
  <si>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</si>
  <si>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</si>
  <si>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</si>
  <si>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</si>
  <si>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</si>
  <si>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</si>
  <si>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</si>
  <si>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</si>
  <si>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</si>
  <si>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</si>
  <si>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</si>
  <si>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</si>
  <si>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</si>
  <si>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</si>
  <si>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</si>
  <si>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</si>
  <si>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</si>
  <si>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</si>
  <si>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</si>
  <si>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</si>
  <si>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</si>
  <si>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</si>
  <si>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</si>
  <si>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</si>
  <si>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</si>
  <si>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</si>
  <si>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</si>
  <si>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</si>
  <si>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</si>
  <si>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</si>
  <si>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</si>
  <si>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</si>
  <si>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</si>
  <si>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</si>
  <si>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</si>
  <si>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</si>
  <si>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</si>
  <si>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</si>
  <si>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</si>
  <si>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</si>
  <si>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</si>
  <si>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</si>
  <si>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</si>
  <si>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</si>
  <si>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</si>
  <si>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</si>
  <si>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</si>
  <si>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</si>
  <si>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</si>
  <si>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</si>
  <si>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</si>
  <si>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</si>
  <si>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</si>
  <si>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</si>
  <si>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</si>
  <si>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</si>
  <si>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</si>
  <si>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</si>
  <si>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</si>
  <si>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</si>
  <si>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</si>
  <si>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</si>
  <si>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</si>
  <si>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</si>
  <si>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</si>
  <si>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</si>
  <si>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</si>
  <si>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</si>
  <si>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</si>
  <si>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</si>
  <si>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</si>
  <si>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</si>
  <si>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</si>
  <si>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</si>
  <si>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</si>
  <si>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</si>
  <si>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</si>
  <si>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</si>
  <si>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</si>
  <si>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</si>
  <si>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</si>
  <si>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</si>
  <si>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</si>
  <si>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</si>
  <si>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</si>
  <si>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</si>
  <si>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</si>
  <si>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</si>
  <si>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</si>
  <si>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</si>
  <si>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</si>
  <si>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</si>
  <si>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</si>
  <si>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</si>
  <si>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</si>
  <si>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</si>
  <si>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</si>
  <si>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</si>
  <si>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</si>
  <si>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</si>
  <si>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</si>
  <si>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</si>
  <si>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</si>
  <si>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</si>
  <si>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</si>
  <si>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</si>
  <si>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</si>
  <si>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</si>
  <si>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</si>
  <si>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</si>
  <si>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</si>
  <si>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</si>
  <si>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</si>
  <si>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</si>
  <si>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</si>
  <si>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</si>
  <si>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</si>
  <si>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</si>
  <si>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</si>
  <si>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</si>
  <si>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</si>
  <si>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</si>
  <si>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</si>
  <si>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</si>
  <si>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</si>
  <si>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</si>
  <si>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</si>
  <si>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</si>
  <si>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</si>
  <si>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</si>
  <si>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</si>
  <si>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</si>
  <si>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</si>
  <si>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</si>
  <si>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</si>
  <si>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</si>
  <si>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</si>
  <si>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</si>
  <si>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</si>
  <si>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</si>
  <si>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</si>
  <si>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</si>
  <si>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</si>
  <si>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</si>
  <si>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</si>
  <si>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</si>
  <si>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</si>
  <si>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</si>
  <si>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</si>
  <si>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</si>
  <si>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</si>
  <si>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</si>
  <si>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</si>
  <si>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</si>
  <si>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</si>
  <si>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</si>
  <si>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</si>
  <si>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</si>
  <si>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</si>
  <si>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</si>
  <si>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</si>
  <si>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</si>
  <si>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</si>
  <si>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</si>
  <si>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</si>
  <si>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</si>
  <si>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</si>
  <si>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</si>
  <si>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</si>
  <si>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</si>
  <si>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</si>
  <si>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</si>
  <si>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</si>
  <si>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</si>
  <si>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</si>
  <si>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</si>
  <si>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</si>
  <si>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</si>
  <si>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</si>
  <si>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</si>
  <si>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</si>
  <si>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</si>
  <si>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</si>
  <si>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</si>
  <si>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</si>
  <si>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</si>
  <si>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</si>
  <si>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</si>
  <si>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</si>
  <si>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</si>
  <si>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</si>
  <si>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</si>
  <si>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</si>
  <si>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</si>
  <si>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</si>
  <si>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</si>
  <si>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</si>
  <si>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</si>
  <si>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</si>
  <si>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</si>
  <si>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</si>
  <si>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</si>
  <si>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</si>
  <si>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</si>
  <si>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</si>
  <si>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</si>
  <si>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</si>
  <si>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</si>
  <si>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</si>
  <si>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</si>
  <si>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</si>
  <si>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</si>
  <si>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</si>
  <si>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</si>
  <si>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</si>
  <si>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</si>
  <si>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</si>
  <si>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</si>
  <si>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</si>
  <si>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</si>
  <si>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</si>
  <si>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</si>
  <si>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</si>
  <si>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</si>
  <si>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</si>
  <si>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</si>
  <si>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</si>
  <si>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</si>
  <si>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</si>
  <si>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</si>
  <si>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</si>
  <si>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</si>
  <si>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</si>
  <si>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</si>
  <si>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</si>
  <si>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</si>
  <si>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</si>
  <si>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</si>
  <si>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</si>
  <si>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</si>
  <si>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</si>
  <si>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</si>
  <si>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</si>
  <si>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</si>
  <si>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</si>
  <si>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</si>
  <si>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</si>
  <si>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</si>
  <si>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</si>
  <si>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</si>
  <si>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</si>
  <si>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</si>
  <si>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</si>
  <si>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</si>
  <si>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</si>
  <si>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</si>
  <si>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</si>
  <si>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</si>
  <si>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</si>
  <si>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</si>
  <si>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</si>
  <si>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</si>
  <si>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</si>
  <si>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</si>
  <si>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</si>
  <si>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</si>
  <si>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</si>
  <si>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</si>
  <si>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</si>
  <si>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</si>
  <si>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</si>
  <si>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</si>
  <si>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</si>
  <si>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</si>
  <si>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</si>
  <si>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</si>
  <si>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</si>
  <si>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</si>
  <si>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</si>
  <si>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</si>
  <si>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</si>
  <si>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</si>
  <si>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</si>
  <si>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</si>
  <si>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</si>
  <si>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</si>
  <si>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</si>
  <si>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</si>
  <si>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</si>
  <si>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</si>
  <si>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</si>
  <si>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</si>
  <si>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</si>
  <si>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</si>
  <si>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</si>
  <si>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</si>
  <si>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</si>
  <si>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</si>
  <si>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</si>
  <si>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</si>
  <si>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</si>
  <si>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</si>
  <si>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</si>
  <si>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</si>
  <si>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</si>
  <si>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</si>
  <si>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</si>
  <si>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</si>
  <si>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</si>
  <si>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</si>
  <si>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</si>
  <si>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</si>
  <si>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</si>
  <si>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</si>
  <si>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</si>
  <si>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</si>
  <si>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</si>
  <si>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</si>
  <si>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</si>
  <si>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</si>
  <si>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</si>
  <si>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</si>
  <si>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</si>
  <si>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</si>
  <si>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</si>
  <si>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</si>
  <si>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</si>
  <si>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</si>
  <si>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</si>
  <si>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</si>
  <si>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</si>
  <si>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</si>
  <si>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</si>
  <si>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</si>
  <si>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</si>
  <si>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</si>
  <si>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</si>
  <si>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</si>
  <si>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</si>
  <si>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</si>
  <si>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</si>
  <si>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</si>
  <si>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</si>
  <si>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</si>
  <si>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</si>
  <si>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</si>
  <si>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</si>
  <si>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</si>
  <si>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</si>
  <si>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</si>
  <si>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</si>
  <si>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</si>
  <si>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</si>
  <si>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</si>
  <si>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</si>
  <si>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</si>
  <si>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</si>
  <si>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</si>
  <si>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</si>
  <si>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</si>
  <si>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</si>
  <si>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</si>
  <si>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</si>
  <si>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</si>
  <si>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</si>
  <si>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</si>
  <si>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</si>
  <si>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</si>
  <si>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</si>
  <si>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</si>
  <si>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</si>
  <si>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</si>
  <si>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</si>
  <si>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</si>
  <si>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</si>
  <si>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</si>
  <si>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</si>
  <si>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</si>
  <si>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</si>
  <si>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</si>
  <si>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</si>
  <si>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</si>
  <si>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</si>
  <si>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</si>
  <si>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</si>
  <si>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</si>
  <si>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</si>
  <si>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</si>
  <si>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</si>
  <si>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</si>
  <si>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</si>
  <si>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</si>
  <si>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</si>
  <si>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</si>
  <si>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</si>
  <si>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</si>
  <si>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</si>
  <si>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</si>
  <si>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</si>
  <si>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</si>
  <si>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</si>
  <si>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</si>
  <si>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</si>
  <si>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</si>
  <si>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</si>
  <si>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</si>
  <si>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</si>
  <si>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</si>
  <si>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</si>
  <si>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</si>
  <si>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</si>
  <si>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</si>
  <si>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</si>
  <si>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</si>
  <si>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</si>
  <si>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</si>
  <si>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</si>
  <si>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</si>
  <si>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</si>
  <si>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</si>
  <si>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</si>
  <si>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</si>
  <si>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</si>
  <si>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</si>
  <si>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</si>
  <si>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</si>
  <si>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</si>
  <si>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</si>
  <si>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</si>
  <si>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</si>
  <si>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</si>
  <si>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</si>
  <si>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</si>
  <si>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</si>
  <si>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</si>
  <si>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</si>
  <si>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</si>
  <si>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</si>
  <si>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</si>
  <si>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</si>
  <si>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</si>
  <si>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</si>
  <si>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</si>
  <si>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</si>
  <si>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</si>
  <si>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</si>
  <si>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</si>
  <si>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</si>
  <si>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</si>
  <si>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</si>
  <si>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</si>
  <si>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</si>
  <si>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</si>
  <si>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</si>
  <si>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</si>
  <si>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</si>
  <si>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</si>
  <si>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</si>
  <si>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</si>
  <si>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</si>
  <si>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</si>
  <si>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</si>
  <si>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</si>
  <si>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</si>
  <si>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</si>
  <si>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</si>
  <si>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</si>
  <si>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</si>
  <si>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</si>
  <si>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</si>
  <si>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</si>
  <si>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</si>
  <si>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</si>
  <si>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</si>
  <si>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</si>
  <si>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</si>
  <si>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</si>
  <si>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</si>
  <si>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</si>
  <si>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</si>
  <si>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</si>
  <si>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</si>
  <si>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</si>
  <si>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</si>
  <si>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</si>
  <si>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</si>
  <si>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</si>
  <si>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</si>
  <si>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</si>
  <si>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</si>
  <si>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</si>
  <si>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</si>
  <si>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</si>
  <si>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</si>
  <si>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</si>
  <si>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</si>
  <si>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</si>
  <si>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</si>
  <si>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</si>
  <si>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</si>
  <si>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</si>
  <si>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</si>
  <si>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</si>
  <si>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</si>
  <si>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</si>
  <si>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</si>
  <si>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</si>
  <si>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</si>
  <si>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</si>
  <si>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</si>
  <si>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</si>
  <si>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</si>
  <si>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</si>
  <si>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</si>
  <si>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</si>
  <si>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</si>
  <si>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</si>
  <si>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</si>
  <si>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</si>
  <si>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</si>
  <si>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</si>
  <si>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</si>
  <si>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</si>
  <si>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</si>
  <si>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</si>
  <si>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</si>
  <si>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</si>
  <si>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</si>
  <si>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</si>
  <si>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</si>
  <si>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</si>
  <si>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</si>
  <si>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</si>
  <si>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</si>
  <si>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</si>
  <si>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</si>
  <si>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</si>
  <si>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</si>
  <si>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</si>
  <si>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</si>
  <si>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</si>
  <si>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</si>
  <si>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</si>
  <si>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</si>
  <si>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</si>
  <si>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</si>
  <si>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</si>
  <si>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</si>
  <si>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</si>
  <si>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</si>
  <si>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</si>
  <si>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</si>
  <si>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</si>
  <si>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</si>
  <si>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</si>
  <si>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</si>
  <si>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</si>
  <si>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</si>
  <si>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</si>
  <si>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</si>
  <si>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</si>
  <si>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</si>
  <si>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</si>
  <si>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</si>
  <si>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</si>
  <si>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</si>
  <si>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</si>
  <si>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</si>
  <si>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</si>
  <si>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</si>
  <si>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</si>
  <si>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</si>
  <si>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</si>
  <si>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</si>
  <si>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</si>
  <si>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</si>
  <si>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</si>
  <si>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</si>
  <si>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</si>
  <si>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</si>
  <si>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</si>
  <si>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</si>
  <si>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</si>
  <si>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</si>
  <si>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</si>
  <si>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</si>
  <si>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</si>
  <si>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</si>
  <si>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</si>
  <si>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</si>
  <si>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</si>
  <si>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</si>
  <si>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</si>
  <si>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</si>
  <si>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</si>
  <si>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</si>
  <si>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</si>
  <si>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</si>
  <si>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</si>
  <si>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</si>
  <si>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</si>
  <si>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</si>
  <si>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</si>
  <si>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</si>
  <si>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</si>
  <si>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</si>
  <si>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</si>
  <si>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</si>
  <si>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</si>
  <si>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</si>
  <si>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</si>
  <si>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</si>
  <si>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</si>
  <si>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</si>
  <si>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</si>
  <si>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</si>
  <si>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</si>
  <si>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</si>
  <si>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</si>
  <si>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</si>
  <si>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</si>
  <si>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</si>
  <si>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</si>
  <si>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</si>
  <si>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</si>
  <si>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</si>
  <si>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</si>
  <si>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</si>
  <si>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</si>
  <si>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</si>
  <si>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</si>
  <si>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</si>
  <si>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</si>
  <si>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</si>
  <si>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</si>
  <si>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</si>
  <si>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</si>
  <si>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</si>
  <si>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</si>
  <si>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</si>
  <si>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</si>
  <si>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</si>
  <si>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</si>
  <si>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</si>
  <si>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</si>
  <si>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</si>
  <si>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</si>
  <si>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</si>
  <si>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</si>
  <si>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</si>
  <si>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</si>
  <si>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</si>
  <si>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</si>
  <si>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</si>
  <si>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</si>
  <si>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</si>
  <si>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</si>
  <si>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</si>
  <si>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</si>
  <si>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</si>
  <si>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</si>
  <si>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</si>
  <si>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</si>
  <si>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</si>
  <si>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</si>
  <si>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</si>
  <si>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</si>
  <si>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</si>
  <si>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</si>
  <si>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</si>
  <si>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</si>
  <si>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</si>
  <si>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</si>
  <si>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</si>
  <si>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</si>
  <si>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</si>
  <si>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</si>
  <si>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</si>
  <si>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</si>
  <si>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</si>
  <si>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</si>
  <si>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</si>
  <si>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</si>
  <si>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</si>
  <si>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</si>
  <si>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</si>
  <si>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</si>
  <si>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</si>
  <si>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</si>
  <si>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</si>
  <si>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</si>
  <si>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</si>
  <si>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</si>
  <si>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</si>
  <si>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</si>
  <si>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</si>
  <si>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</si>
  <si>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</si>
  <si>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</si>
  <si>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</si>
  <si>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</si>
  <si>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</si>
  <si>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</si>
  <si>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</si>
  <si>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</si>
  <si>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</si>
  <si>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</si>
  <si>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</si>
  <si>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</si>
  <si>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</si>
  <si>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</si>
  <si>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</si>
  <si>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</si>
  <si>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</si>
  <si>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</si>
  <si>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</si>
  <si>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</si>
  <si>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</si>
  <si>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</si>
  <si>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</si>
  <si>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</si>
  <si>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</si>
  <si>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</si>
  <si>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</si>
  <si>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</si>
  <si>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</si>
  <si>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</si>
  <si>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</si>
  <si>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</si>
  <si>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</si>
  <si>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</si>
  <si>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</si>
  <si>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</si>
  <si>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</si>
  <si>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</si>
  <si>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</si>
  <si>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</si>
  <si>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</si>
  <si>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</si>
  <si>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</si>
  <si>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</si>
  <si>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</si>
  <si>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</si>
  <si>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</si>
  <si>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</si>
  <si>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</si>
  <si>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</si>
  <si>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</si>
  <si>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</si>
  <si>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</si>
  <si>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</si>
  <si>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</si>
  <si>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</si>
  <si>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</si>
  <si>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</si>
  <si>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</si>
  <si>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</si>
  <si>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</si>
  <si>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</si>
  <si>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</si>
  <si>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</si>
  <si>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</si>
  <si>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</si>
  <si>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</si>
  <si>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</si>
  <si>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</si>
  <si>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</si>
  <si>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</si>
  <si>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</si>
  <si>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</si>
  <si>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</si>
  <si>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</si>
  <si>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</si>
  <si>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</si>
  <si>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</si>
  <si>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</si>
  <si>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</si>
  <si>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</si>
  <si>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</si>
  <si>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</si>
  <si>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</si>
  <si>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</si>
  <si>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</si>
  <si>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</si>
  <si>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</si>
  <si>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</si>
  <si>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</si>
  <si>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</si>
  <si>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</si>
  <si>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</si>
  <si>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</si>
  <si>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</si>
  <si>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</si>
  <si>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</si>
  <si>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</si>
  <si>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</si>
  <si>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</si>
  <si>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</si>
  <si>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</si>
  <si>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</si>
  <si>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</si>
  <si>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</si>
  <si>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</si>
  <si>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</si>
  <si>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</si>
  <si>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</si>
  <si>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</si>
  <si>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</si>
  <si>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</si>
  <si>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</si>
  <si>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</si>
  <si>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</si>
  <si>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</si>
  <si>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</si>
  <si>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</si>
  <si>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</si>
  <si>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</si>
  <si>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</si>
  <si>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</si>
  <si>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</si>
  <si>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</si>
  <si>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</si>
  <si>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</si>
  <si>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</si>
  <si>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</si>
  <si>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</si>
  <si>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</si>
  <si>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</si>
  <si>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</si>
  <si>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</si>
  <si>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</si>
  <si>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</si>
  <si>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</si>
  <si>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</si>
  <si>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</si>
  <si>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</si>
  <si>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</si>
  <si>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</si>
  <si>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</si>
  <si>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</si>
  <si>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</si>
  <si>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</si>
  <si>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</si>
  <si>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</si>
  <si>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</si>
  <si>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</si>
  <si>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</si>
  <si>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</si>
  <si>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</si>
  <si>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</si>
  <si>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</si>
  <si>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</si>
  <si>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</si>
  <si>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</si>
  <si>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</si>
  <si>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</si>
  <si>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</si>
  <si>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</si>
  <si>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</si>
  <si>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</si>
  <si>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</si>
  <si>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</si>
  <si>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</si>
  <si>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</si>
  <si>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</si>
  <si>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</si>
  <si>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</si>
  <si>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</si>
  <si>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</si>
  <si>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</si>
  <si>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</si>
  <si>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</si>
  <si>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</si>
  <si>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</si>
  <si>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</si>
  <si>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</si>
  <si>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</si>
  <si>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</si>
  <si>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</si>
  <si>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</si>
  <si>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</si>
  <si>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</si>
  <si>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</si>
  <si>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</si>
  <si>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</si>
  <si>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</si>
  <si>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</si>
  <si>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</si>
  <si>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</si>
  <si>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</si>
  <si>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</si>
  <si>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</si>
  <si>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</si>
  <si>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</si>
  <si>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</si>
  <si>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</si>
  <si>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</si>
  <si>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</si>
  <si>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</si>
  <si>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</si>
  <si>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</si>
  <si>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</si>
  <si>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</si>
  <si>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</si>
  <si>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</si>
  <si>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</si>
  <si>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</si>
  <si>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</si>
  <si>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</si>
  <si>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</si>
  <si>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</si>
  <si>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</si>
  <si>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</si>
  <si>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</si>
  <si>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</si>
  <si>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</si>
  <si>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</si>
  <si>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</si>
  <si>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</si>
  <si>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</si>
  <si>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</si>
  <si>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</si>
  <si>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</si>
  <si>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</si>
  <si>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</si>
  <si>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</si>
  <si>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</si>
  <si>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</si>
  <si>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</si>
  <si>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</si>
  <si>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</si>
  <si>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</si>
  <si>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</si>
  <si>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</si>
  <si>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</si>
  <si>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</si>
  <si>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</si>
  <si>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</si>
  <si>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</si>
  <si>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</si>
  <si>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</si>
  <si>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</si>
  <si>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</si>
  <si>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</si>
  <si>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</si>
  <si>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</si>
  <si>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</si>
  <si>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</si>
  <si>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</si>
  <si>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</si>
  <si>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</si>
  <si>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</si>
  <si>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</si>
  <si>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</si>
  <si>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</si>
  <si>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</si>
  <si>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</si>
  <si>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</si>
  <si>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</si>
  <si>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</si>
  <si>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</si>
  <si>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</si>
  <si>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</si>
  <si>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</si>
  <si>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</si>
  <si>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</si>
  <si>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</si>
  <si>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</si>
  <si>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</si>
  <si>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</si>
  <si>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</si>
  <si>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</si>
  <si>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</si>
  <si>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</si>
  <si>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</si>
  <si>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</si>
  <si>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</si>
  <si>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</si>
  <si>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</si>
  <si>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</si>
  <si>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</si>
  <si>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</si>
  <si>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</si>
  <si>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</si>
  <si>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</si>
  <si>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</si>
  <si>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</si>
  <si>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</si>
  <si>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</si>
  <si>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</si>
  <si>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</si>
  <si>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</si>
  <si>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</si>
  <si>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</si>
  <si>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</si>
  <si>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</si>
  <si>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</si>
  <si>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</si>
  <si>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</si>
  <si>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</si>
  <si>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</si>
  <si>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</si>
  <si>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</si>
  <si>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</si>
  <si>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</si>
  <si>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</si>
  <si>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</si>
  <si>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</si>
  <si>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</si>
  <si>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</si>
  <si>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</si>
  <si>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</si>
  <si>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</si>
  <si>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</si>
  <si>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</si>
  <si>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</si>
  <si>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</si>
  <si>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</si>
  <si>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</si>
  <si>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</si>
  <si>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</si>
  <si>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</si>
  <si>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</si>
  <si>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</si>
  <si>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</si>
  <si>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</si>
  <si>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</si>
  <si>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</si>
  <si>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</si>
  <si>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</si>
  <si>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</si>
  <si>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</si>
  <si>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</si>
  <si>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</si>
  <si>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</si>
  <si>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</si>
  <si>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</si>
  <si>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</si>
  <si>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</si>
  <si>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</si>
  <si>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</si>
  <si>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</si>
  <si>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</si>
  <si>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</si>
  <si>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</si>
  <si>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</si>
  <si>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</si>
  <si>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</si>
  <si>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</si>
  <si>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</si>
  <si>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</si>
  <si>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</si>
  <si>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</si>
  <si>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</si>
  <si>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</si>
  <si>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</si>
  <si>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</si>
  <si>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</si>
  <si>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</si>
  <si>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</si>
  <si>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</si>
  <si>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</si>
  <si>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</si>
  <si>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</si>
  <si>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</si>
  <si>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</si>
  <si>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</si>
  <si>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</si>
  <si>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</si>
  <si>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</si>
  <si>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</si>
  <si>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</si>
  <si>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</si>
  <si>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</si>
  <si>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</si>
  <si>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</si>
  <si>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</si>
  <si>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</si>
  <si>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</si>
  <si>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</si>
  <si>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</si>
  <si>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</si>
  <si>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</si>
  <si>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</si>
  <si>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</si>
  <si>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</si>
  <si>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</si>
  <si>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</si>
  <si>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</si>
  <si>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</si>
  <si>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</si>
  <si>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</si>
  <si>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</si>
  <si>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</si>
  <si>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</si>
  <si>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</si>
  <si>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</si>
  <si>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</si>
  <si>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</si>
  <si>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</si>
  <si>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</si>
  <si>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</si>
  <si>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</si>
  <si>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</si>
  <si>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</si>
  <si>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</si>
  <si>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</si>
  <si>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</si>
  <si>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</si>
  <si>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</si>
  <si>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</si>
  <si>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</si>
  <si>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</si>
  <si>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</si>
  <si>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</si>
  <si>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</si>
  <si>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</si>
  <si>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</si>
  <si>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</si>
  <si>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</si>
  <si>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</si>
  <si>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</si>
  <si>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</si>
  <si>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</si>
  <si>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</si>
  <si>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</si>
  <si>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</si>
  <si>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</si>
  <si>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</si>
  <si>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</si>
  <si>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</si>
  <si>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</si>
  <si>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</si>
  <si>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</si>
  <si>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</si>
  <si>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</si>
  <si>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</si>
  <si>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</si>
  <si>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</si>
  <si>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</si>
  <si>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</si>
  <si>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</si>
  <si>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</si>
  <si>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</si>
  <si>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</si>
  <si>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</si>
  <si>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</si>
  <si>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</si>
  <si>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</si>
  <si>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</si>
  <si>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</si>
  <si>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</si>
  <si>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</si>
  <si>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</si>
  <si>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</si>
  <si>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</si>
  <si>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</si>
  <si>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</si>
  <si>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</si>
  <si>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</si>
  <si>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</si>
  <si>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</si>
  <si>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</si>
  <si>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</si>
  <si>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</si>
  <si>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</si>
  <si>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</si>
  <si>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</si>
  <si>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</si>
  <si>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</si>
  <si>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</si>
  <si>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</si>
  <si>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</si>
  <si>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</si>
  <si>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</si>
  <si>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</si>
  <si>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</si>
  <si>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</si>
  <si>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</si>
  <si>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</si>
  <si>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</si>
  <si>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</si>
  <si>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</si>
  <si>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</si>
  <si>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</si>
  <si>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</si>
  <si>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</si>
  <si>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</si>
  <si>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</si>
  <si>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</si>
  <si>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</si>
  <si>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</si>
  <si>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</si>
  <si>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</si>
  <si>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</si>
  <si>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</si>
  <si>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</si>
  <si>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</si>
  <si>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</si>
  <si>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</si>
  <si>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</si>
  <si>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</si>
  <si>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</si>
  <si>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</si>
  <si>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</si>
  <si>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</si>
  <si>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</si>
  <si>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</si>
  <si>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</si>
  <si>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</si>
  <si>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</si>
  <si>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</si>
  <si>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</si>
  <si>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</si>
  <si>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</si>
  <si>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</si>
  <si>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</si>
  <si>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</si>
  <si>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</si>
  <si>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</si>
  <si>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</si>
  <si>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</si>
  <si>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</si>
  <si>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</si>
  <si>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</si>
  <si>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</si>
  <si>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</si>
  <si>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</si>
  <si>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</si>
  <si>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</si>
  <si>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</si>
  <si>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</si>
  <si>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</si>
  <si>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</si>
  <si>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</si>
  <si>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</si>
  <si>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</si>
  <si>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</si>
  <si>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</si>
  <si>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</si>
  <si>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</si>
  <si>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</si>
  <si>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</si>
  <si>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</si>
  <si>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</si>
  <si>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</si>
  <si>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</si>
  <si>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</si>
  <si>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</si>
  <si>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</si>
  <si>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</si>
  <si>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</si>
  <si>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</si>
  <si>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</si>
  <si>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</si>
  <si>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</si>
  <si>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</si>
  <si>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</si>
  <si>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</si>
  <si>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</si>
  <si>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</si>
  <si>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</si>
  <si>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</si>
  <si>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</si>
  <si>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</si>
  <si>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</si>
  <si>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</si>
  <si>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</si>
  <si>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</si>
  <si>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</si>
  <si>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</si>
  <si>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</si>
  <si>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</si>
  <si>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</si>
  <si>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</si>
  <si>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</si>
  <si>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</si>
  <si>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</si>
  <si>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</si>
  <si>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</si>
  <si>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</si>
  <si>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</si>
  <si>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</si>
  <si>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</si>
  <si>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</si>
  <si>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</si>
  <si>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</si>
  <si>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</si>
  <si>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</si>
  <si>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</si>
  <si>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</si>
  <si>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</si>
  <si>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</si>
  <si>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</si>
  <si>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</si>
  <si>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</si>
  <si>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</si>
  <si>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</si>
  <si>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</si>
  <si>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</si>
  <si>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</si>
  <si>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</si>
  <si>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</si>
  <si>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</si>
  <si>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</si>
  <si>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</si>
  <si>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</si>
  <si>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</si>
  <si>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</si>
  <si>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</si>
  <si>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</si>
  <si>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</si>
  <si>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</si>
  <si>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</si>
  <si>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</si>
  <si>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</si>
  <si>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</si>
  <si>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</si>
  <si>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</si>
  <si>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</si>
  <si>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</si>
  <si>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</si>
  <si>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</si>
  <si>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</si>
  <si>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</si>
  <si>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</si>
  <si>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</si>
  <si>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</si>
  <si>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</si>
  <si>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</si>
  <si>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</si>
  <si>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</si>
  <si>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</si>
  <si>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</si>
  <si>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</si>
  <si>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</si>
  <si>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</si>
  <si>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</si>
  <si>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</si>
  <si>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</si>
  <si>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</si>
  <si>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</si>
  <si>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</si>
  <si>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</si>
  <si>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</si>
  <si>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</si>
  <si>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</si>
  <si>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</si>
  <si>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</si>
  <si>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</si>
  <si>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</si>
  <si>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</si>
  <si>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</si>
  <si>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</si>
  <si>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</si>
  <si>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</si>
  <si>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</si>
  <si>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</si>
  <si>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</si>
  <si>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</si>
  <si>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</si>
  <si>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</si>
  <si>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</si>
  <si>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</si>
  <si>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</si>
  <si>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</si>
  <si>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</si>
  <si>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</si>
  <si>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</si>
  <si>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</si>
  <si>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</si>
  <si>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</si>
  <si>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</si>
  <si>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</si>
  <si>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</si>
  <si>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</si>
  <si>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</si>
  <si>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</si>
  <si>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</si>
  <si>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</si>
  <si>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</si>
  <si>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</si>
  <si>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</si>
  <si>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</si>
  <si>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</si>
  <si>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</si>
  <si>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</si>
  <si>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</si>
  <si>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</si>
  <si>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</si>
  <si>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</si>
  <si>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</si>
  <si>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</si>
  <si>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</si>
  <si>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</si>
  <si>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</si>
  <si>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</si>
  <si>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</si>
  <si>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</si>
  <si>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</si>
  <si>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</si>
  <si>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</si>
  <si>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</si>
  <si>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</si>
  <si>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</si>
  <si>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</si>
  <si>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</si>
  <si>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</si>
  <si>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</si>
  <si>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</si>
  <si>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</si>
  <si>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</si>
  <si>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</si>
  <si>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</si>
  <si>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</si>
  <si>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</si>
  <si>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</si>
  <si>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</si>
  <si>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</si>
  <si>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</si>
  <si>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</si>
  <si>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</si>
  <si>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</si>
  <si>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</si>
  <si>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</si>
  <si>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</si>
  <si>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</si>
  <si>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</si>
  <si>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</si>
  <si>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</si>
  <si>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</si>
  <si>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</si>
  <si>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</si>
  <si>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</si>
  <si>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</si>
  <si>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</si>
  <si>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</si>
  <si>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</si>
  <si>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</si>
  <si>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</si>
  <si>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</si>
  <si>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</si>
  <si>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</si>
  <si>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</si>
  <si>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</si>
  <si>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</si>
  <si>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</si>
  <si>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</si>
  <si>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</si>
  <si>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</si>
  <si>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</si>
  <si>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</si>
  <si>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</si>
  <si>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</si>
  <si>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</si>
  <si>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</si>
  <si>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</si>
  <si>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</si>
  <si>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</si>
  <si>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</si>
  <si>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</si>
  <si>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</si>
  <si>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</si>
  <si>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</si>
  <si>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</si>
  <si>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</si>
  <si>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</si>
  <si>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</si>
  <si>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</si>
  <si>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</si>
  <si>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</si>
  <si>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</si>
  <si>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</si>
  <si>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</si>
  <si>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</si>
  <si>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</si>
  <si>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</si>
  <si>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</si>
  <si>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</si>
  <si>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</si>
  <si>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</si>
  <si>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</si>
  <si>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</si>
  <si>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</si>
  <si>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</si>
  <si>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</si>
  <si>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</si>
  <si>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</si>
  <si>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</si>
  <si>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</si>
  <si>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</si>
  <si>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</si>
  <si>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</si>
  <si>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</si>
  <si>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</si>
  <si>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</si>
  <si>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</si>
  <si>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</si>
  <si>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</si>
  <si>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</si>
  <si>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</si>
  <si>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</si>
  <si>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</si>
  <si>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</si>
  <si>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</si>
  <si>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</si>
  <si>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</si>
  <si>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</si>
  <si>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</si>
  <si>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</si>
  <si>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</si>
  <si>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</si>
  <si>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</si>
  <si>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</si>
  <si>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</si>
  <si>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</si>
  <si>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</si>
  <si>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</si>
  <si>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</si>
  <si>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</si>
  <si>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</si>
  <si>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</si>
  <si>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</si>
  <si>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</si>
  <si>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</si>
  <si>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</si>
  <si>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</si>
  <si>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</si>
  <si>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</si>
  <si>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</si>
  <si>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</si>
  <si>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</si>
  <si>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</si>
  <si>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</si>
  <si>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</si>
  <si>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</si>
  <si>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</si>
  <si>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</si>
  <si>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</si>
  <si>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</si>
  <si>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</si>
  <si>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</si>
  <si>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</si>
  <si>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</si>
  <si>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</si>
  <si>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</si>
  <si>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</si>
  <si>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</si>
  <si>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</si>
  <si>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</si>
  <si>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</si>
  <si>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</si>
  <si>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</si>
  <si>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</si>
  <si>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</si>
  <si>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</si>
  <si>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</si>
  <si>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</si>
  <si>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</si>
  <si>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</si>
  <si>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</si>
  <si>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</si>
  <si>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</si>
  <si>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</si>
  <si>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</si>
  <si>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</si>
  <si>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</si>
  <si>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</si>
  <si>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</si>
  <si>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</si>
  <si>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</si>
  <si>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</si>
  <si>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</si>
  <si>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</si>
  <si>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</si>
  <si>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</si>
  <si>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</si>
  <si>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</si>
  <si>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</si>
  <si>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</si>
  <si>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</si>
  <si>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</si>
  <si>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</si>
  <si>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</si>
  <si>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</si>
  <si>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</si>
  <si>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</si>
  <si>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</si>
  <si>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</si>
  <si>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</si>
  <si>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</si>
  <si>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</si>
  <si>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</si>
  <si>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</si>
  <si>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</si>
  <si>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</si>
  <si>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</si>
  <si>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</si>
  <si>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</si>
  <si>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</si>
  <si>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</si>
  <si>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</si>
  <si>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</si>
  <si>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</si>
  <si>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</si>
  <si>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</si>
  <si>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</si>
  <si>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</si>
  <si>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</si>
  <si>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</si>
  <si>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</si>
  <si>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</si>
  <si>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</si>
  <si>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</si>
  <si>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</si>
  <si>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</si>
  <si>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</si>
  <si>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</si>
  <si>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</si>
  <si>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</si>
  <si>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</si>
  <si>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</si>
  <si>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</si>
  <si>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</si>
  <si>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</si>
  <si>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</si>
  <si>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</si>
  <si>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</si>
  <si>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</si>
  <si>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</si>
  <si>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</si>
  <si>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</si>
  <si>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</si>
  <si>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</si>
  <si>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</si>
  <si>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</si>
  <si>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</si>
  <si>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</si>
  <si>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</si>
  <si>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</si>
  <si>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</si>
  <si>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</si>
  <si>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</si>
  <si>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</si>
  <si>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</si>
  <si>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</si>
  <si>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</si>
  <si>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</si>
  <si>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</si>
  <si>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</si>
  <si>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</si>
  <si>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</si>
  <si>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</si>
  <si>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</si>
  <si>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</si>
  <si>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</si>
  <si>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</si>
  <si>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</si>
  <si>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</si>
  <si>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</si>
  <si>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</si>
  <si>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</si>
  <si>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</si>
  <si>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</si>
  <si>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</si>
  <si>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</si>
  <si>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</si>
  <si>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</si>
  <si>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</si>
  <si>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</si>
  <si>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</si>
  <si>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</si>
  <si>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</si>
  <si>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</si>
  <si>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</si>
  <si>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</si>
  <si>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</si>
  <si>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</si>
  <si>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</si>
  <si>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</si>
  <si>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</si>
  <si>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</si>
  <si>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</si>
  <si>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</si>
  <si>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</si>
  <si>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</si>
  <si>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</si>
  <si>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</si>
  <si>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</si>
  <si>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</si>
  <si>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</si>
  <si>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</si>
  <si>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</si>
  <si>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</si>
  <si>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</si>
  <si>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</si>
  <si>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</si>
  <si>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</si>
  <si>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</si>
  <si>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</si>
  <si>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</si>
  <si>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</si>
  <si>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</si>
  <si>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</si>
  <si>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</si>
  <si>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</si>
  <si>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</si>
  <si>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</si>
  <si>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</si>
  <si>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</si>
  <si>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</si>
  <si>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</si>
  <si>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</si>
  <si>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</si>
  <si>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</si>
  <si>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</si>
  <si>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</si>
  <si>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</si>
  <si>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</si>
  <si>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</si>
  <si>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</si>
  <si>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</si>
  <si>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</si>
  <si>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</si>
  <si>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</si>
  <si>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</si>
  <si>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</si>
  <si>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</si>
  <si>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</si>
  <si>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</si>
  <si>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</si>
  <si>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</si>
  <si>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</si>
  <si>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</si>
  <si>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</si>
  <si>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</si>
  <si>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</si>
  <si>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</si>
  <si>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</si>
  <si>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</si>
  <si>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</si>
  <si>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</si>
  <si>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</si>
  <si>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</si>
  <si>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</si>
  <si>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</si>
  <si>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</si>
  <si>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</si>
  <si>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</si>
  <si>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</si>
  <si>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</si>
  <si>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</si>
  <si>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</si>
  <si>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</si>
  <si>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</si>
  <si>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</si>
  <si>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</si>
  <si>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</si>
  <si>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</si>
  <si>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</si>
  <si>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</si>
  <si>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</si>
  <si>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</si>
  <si>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</si>
  <si>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</si>
  <si>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</si>
  <si>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</si>
  <si>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</si>
  <si>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</si>
  <si>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</si>
  <si>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</si>
  <si>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</si>
  <si>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</si>
  <si>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</si>
  <si>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</si>
  <si>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</si>
  <si>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</si>
  <si>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</si>
  <si>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</si>
  <si>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</si>
  <si>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</si>
  <si>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</si>
  <si>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</si>
  <si>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</si>
  <si>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</si>
  <si>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</si>
  <si>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</si>
  <si>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</si>
  <si>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</si>
  <si>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</si>
  <si>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</si>
  <si>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</si>
  <si>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</si>
  <si>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</si>
  <si>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</si>
  <si>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</si>
  <si>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</si>
  <si>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</si>
  <si>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</si>
  <si>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</si>
  <si>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</si>
  <si>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</si>
  <si>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</si>
  <si>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</si>
  <si>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</si>
  <si>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</si>
  <si>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</si>
  <si>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</si>
  <si>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</si>
  <si>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</si>
  <si>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</si>
  <si>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</si>
  <si>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</si>
  <si>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</si>
  <si>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</si>
  <si>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</si>
  <si>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</si>
  <si>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</si>
  <si>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</si>
  <si>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</si>
  <si>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</si>
  <si>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</si>
  <si>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</si>
  <si>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</si>
  <si>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</si>
  <si>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</si>
  <si>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</si>
  <si>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</si>
  <si>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</si>
  <si>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</si>
  <si>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</si>
  <si>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</si>
  <si>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</si>
  <si>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</si>
  <si>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</si>
  <si>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</si>
  <si>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</si>
  <si>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</si>
  <si>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</si>
  <si>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</si>
  <si>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</si>
  <si>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</si>
  <si>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</si>
  <si>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</si>
  <si>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</si>
  <si>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</si>
  <si>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</si>
  <si>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</si>
  <si>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</si>
  <si>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</si>
  <si>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</si>
  <si>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</si>
  <si>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</si>
  <si>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</si>
  <si>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</si>
  <si>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</si>
  <si>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</si>
  <si>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</si>
  <si>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</si>
  <si>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</si>
  <si>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</si>
  <si>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</si>
  <si>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</si>
  <si>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</si>
  <si>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</si>
  <si>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</si>
  <si>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</si>
  <si>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</si>
  <si>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</si>
  <si>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</si>
  <si>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</si>
  <si>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</si>
  <si>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</si>
  <si>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</si>
  <si>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</si>
  <si>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</si>
  <si>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</si>
  <si>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</si>
  <si>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</si>
  <si>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</si>
  <si>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</si>
  <si>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</si>
  <si>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</si>
  <si>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</si>
  <si>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</si>
  <si>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</si>
  <si>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</si>
  <si>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</si>
  <si>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</si>
  <si>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</si>
  <si>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</si>
  <si>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</si>
  <si>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</si>
  <si>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</si>
  <si>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</si>
  <si>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</si>
  <si>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</si>
  <si>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</si>
  <si>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</si>
  <si>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</si>
  <si>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</si>
  <si>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</si>
  <si>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</si>
  <si>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</si>
  <si>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</si>
  <si>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</si>
  <si>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</si>
  <si>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</si>
  <si>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</si>
  <si>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</si>
  <si>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</si>
  <si>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</si>
  <si>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</si>
  <si>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</si>
  <si>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</si>
  <si>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</si>
  <si>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</si>
  <si>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</si>
  <si>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</si>
  <si>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</si>
  <si>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</si>
  <si>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</si>
  <si>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</si>
  <si>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</si>
  <si>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</si>
  <si>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</si>
  <si>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</si>
  <si>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</si>
  <si>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</si>
  <si>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</si>
  <si>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</si>
  <si>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</si>
  <si>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</si>
  <si>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</si>
  <si>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</si>
  <si>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</si>
  <si>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</si>
  <si>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</si>
  <si>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</si>
  <si>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</si>
  <si>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</si>
  <si>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</si>
  <si>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</si>
  <si>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</si>
  <si>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</si>
  <si>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</si>
  <si>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</si>
  <si>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</si>
  <si>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</si>
  <si>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</si>
  <si>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</si>
  <si>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</si>
  <si>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</si>
  <si>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</si>
  <si>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</si>
  <si>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</si>
  <si>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</si>
  <si>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</si>
  <si>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</si>
  <si>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</si>
  <si>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</si>
  <si>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</si>
  <si>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</si>
  <si>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</si>
  <si>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</si>
  <si>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</si>
  <si>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</si>
  <si>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</si>
  <si>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</si>
  <si>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</si>
  <si>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</si>
  <si>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</si>
  <si>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</si>
  <si>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</si>
  <si>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</si>
  <si>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</si>
  <si>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</si>
  <si>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</si>
  <si>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</si>
  <si>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</si>
  <si>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</si>
  <si>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</si>
  <si>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</si>
  <si>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</si>
  <si>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</si>
  <si>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</si>
  <si>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</si>
  <si>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</si>
  <si>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</si>
  <si>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</si>
  <si>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</si>
  <si>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</si>
  <si>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</si>
  <si>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</si>
  <si>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</si>
  <si>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</si>
  <si>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</si>
  <si>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</si>
  <si>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</si>
  <si>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</si>
  <si>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</si>
  <si>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</si>
  <si>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</si>
  <si>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</si>
  <si>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</si>
  <si>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</si>
  <si>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</si>
  <si>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</si>
  <si>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</si>
  <si>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</si>
  <si>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</si>
  <si>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</si>
  <si>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</si>
  <si>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</si>
  <si>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</si>
  <si>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</si>
  <si>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</si>
  <si>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</si>
  <si>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</si>
  <si>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</si>
  <si>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</si>
  <si>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</si>
  <si>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</si>
  <si>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</si>
  <si>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</si>
  <si>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</si>
  <si>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</si>
  <si>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</si>
  <si>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</si>
  <si>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</si>
  <si>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</si>
  <si>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</si>
  <si>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</si>
  <si>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</si>
  <si>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</si>
  <si>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</si>
  <si>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</si>
  <si>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</si>
  <si>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</si>
  <si>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</si>
  <si>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</si>
  <si>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</si>
  <si>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</si>
  <si>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</si>
  <si>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</si>
  <si>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</si>
  <si>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</si>
  <si>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</si>
  <si>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</si>
  <si>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</si>
  <si>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</si>
  <si>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</si>
  <si>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</si>
  <si>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</si>
  <si>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</si>
  <si>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</si>
  <si>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</si>
  <si>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</si>
  <si>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</si>
  <si>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</si>
  <si>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</si>
  <si>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</si>
  <si>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</si>
  <si>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</si>
  <si>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</si>
  <si>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</si>
  <si>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</si>
  <si>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</si>
  <si>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</si>
  <si>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</si>
  <si>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</si>
  <si>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</si>
  <si>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</si>
  <si>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</si>
  <si>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</si>
  <si>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</si>
  <si>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</si>
  <si>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</si>
  <si>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</si>
  <si>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</si>
  <si>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</si>
  <si>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</si>
  <si>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</si>
  <si>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</si>
  <si>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</si>
  <si>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</si>
  <si>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</si>
  <si>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</si>
  <si>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</si>
  <si>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</si>
  <si>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</si>
  <si>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</si>
  <si>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</si>
  <si>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</si>
  <si>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</si>
  <si>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</si>
  <si>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</si>
  <si>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</si>
  <si>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</si>
  <si>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</si>
  <si>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</si>
  <si>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</si>
  <si>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</si>
  <si>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</si>
  <si>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</si>
  <si>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</si>
  <si>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</si>
  <si>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</si>
  <si>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</si>
  <si>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</si>
  <si>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</si>
  <si>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</si>
  <si>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</si>
  <si>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</si>
  <si>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</si>
  <si>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</si>
  <si>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</si>
  <si>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</si>
  <si>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</si>
  <si>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</si>
  <si>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</si>
  <si>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</si>
  <si>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</si>
  <si>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</si>
  <si>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</si>
  <si>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</si>
  <si>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</si>
  <si>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</si>
  <si>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</si>
  <si>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</si>
  <si>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</si>
  <si>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</si>
  <si>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</si>
  <si>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</si>
  <si>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</si>
  <si>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</si>
  <si>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</si>
  <si>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</si>
  <si>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</si>
  <si>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</si>
  <si>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</si>
  <si>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</si>
  <si>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</si>
  <si>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</si>
  <si>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</si>
  <si>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</si>
  <si>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</si>
  <si>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</si>
  <si>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</si>
  <si>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</si>
  <si>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</si>
  <si>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</si>
  <si>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</si>
  <si>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</si>
  <si>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</si>
  <si>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</si>
  <si>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</si>
  <si>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</si>
  <si>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</si>
  <si>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</si>
  <si>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</si>
  <si>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</si>
  <si>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</si>
  <si>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</si>
  <si>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</si>
  <si>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</si>
  <si>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</si>
  <si>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</si>
  <si>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</si>
  <si>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</si>
  <si>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</si>
  <si>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</si>
  <si>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</si>
  <si>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</si>
  <si>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</si>
  <si>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</si>
  <si>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</si>
  <si>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</si>
  <si>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</si>
  <si>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</si>
  <si>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</si>
  <si>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</si>
  <si>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</si>
  <si>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</si>
  <si>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</si>
  <si>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</si>
  <si>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</si>
  <si>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</si>
  <si>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</si>
  <si>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</si>
  <si>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</si>
  <si>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</si>
  <si>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</si>
  <si>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</si>
  <si>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</si>
  <si>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</si>
  <si>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</si>
  <si>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</si>
  <si>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</si>
  <si>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</si>
  <si>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</si>
  <si>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</si>
  <si>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</si>
  <si>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</si>
  <si>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</si>
  <si>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</si>
  <si>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</si>
  <si>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</si>
  <si>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</si>
  <si>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</si>
  <si>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</si>
  <si>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</si>
  <si>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</si>
  <si>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</si>
  <si>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</si>
  <si>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</si>
  <si>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</si>
  <si>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</si>
  <si>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</si>
  <si>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</si>
  <si>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</si>
  <si>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</si>
  <si>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</si>
  <si>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</si>
  <si>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</si>
  <si>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</si>
  <si>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</si>
  <si>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</si>
  <si>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</si>
  <si>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</si>
  <si>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</si>
  <si>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</si>
  <si>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</si>
  <si>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</si>
  <si>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</si>
  <si>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</si>
  <si>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</si>
  <si>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</si>
  <si>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</si>
  <si>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</si>
  <si>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</si>
  <si>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</si>
  <si>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</si>
  <si>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</si>
  <si>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</si>
  <si>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</si>
  <si>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</si>
  <si>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</si>
  <si>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</si>
  <si>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</si>
  <si>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</si>
  <si>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</si>
  <si>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</si>
  <si>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</si>
  <si>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</si>
  <si>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</si>
  <si>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</si>
  <si>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</si>
  <si>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</si>
  <si>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</si>
  <si>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</si>
  <si>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</si>
  <si>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</si>
  <si>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</si>
  <si>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</si>
  <si>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</si>
  <si>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</si>
  <si>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</si>
  <si>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</si>
  <si>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</si>
  <si>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</si>
  <si>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</si>
  <si>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</si>
  <si>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</si>
  <si>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</si>
  <si>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</si>
  <si>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</si>
  <si>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</si>
  <si>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</si>
  <si>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</si>
  <si>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</si>
  <si>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</si>
  <si>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</si>
  <si>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</si>
  <si>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</si>
  <si>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</si>
  <si>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</si>
  <si>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</si>
  <si>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</si>
  <si>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</si>
  <si>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</si>
  <si>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</si>
  <si>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</si>
  <si>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</si>
  <si>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</si>
  <si>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</si>
  <si>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</si>
  <si>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</si>
  <si>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</si>
  <si>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</si>
  <si>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</si>
  <si>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</si>
  <si>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</si>
  <si>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</si>
  <si>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</si>
  <si>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</si>
  <si>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</si>
  <si>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</si>
  <si>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</si>
  <si>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</si>
  <si>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</si>
  <si>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</si>
  <si>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</si>
  <si>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</si>
  <si>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</si>
  <si>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</si>
  <si>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</si>
  <si>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</si>
  <si>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</si>
  <si>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</si>
  <si>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</si>
  <si>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</si>
  <si>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</si>
  <si>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</si>
  <si>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</si>
  <si>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</si>
  <si>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</si>
  <si>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</si>
  <si>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</si>
  <si>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</si>
  <si>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</si>
  <si>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</si>
  <si>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</si>
  <si>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</si>
  <si>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</si>
  <si>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</si>
  <si>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</si>
  <si>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</si>
  <si>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</si>
  <si>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</si>
  <si>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</si>
  <si>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</si>
  <si>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</si>
  <si>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</si>
  <si>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</si>
  <si>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</si>
  <si>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</si>
  <si>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</si>
  <si>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</si>
  <si>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</si>
  <si>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</si>
  <si>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</si>
  <si>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</si>
  <si>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</si>
  <si>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</si>
  <si>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</si>
  <si>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</si>
  <si>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</si>
  <si>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</si>
  <si>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</si>
  <si>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</si>
  <si>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</si>
  <si>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</si>
  <si>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</si>
  <si>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</si>
  <si>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</si>
  <si>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</si>
  <si>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</si>
  <si>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</si>
  <si>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</si>
  <si>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</si>
  <si>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</si>
  <si>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</si>
  <si>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</si>
  <si>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</si>
  <si>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</si>
  <si>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</si>
  <si>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</si>
  <si>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</si>
  <si>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</si>
  <si>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</si>
  <si>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</si>
  <si>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</si>
  <si>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</si>
  <si>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</si>
  <si>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</si>
  <si>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</si>
  <si>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</si>
  <si>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</si>
  <si>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</si>
  <si>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</si>
  <si>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</si>
  <si>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</si>
  <si>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</si>
  <si>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</si>
  <si>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</si>
  <si>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</si>
  <si>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</si>
  <si>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</si>
  <si>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</si>
  <si>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</si>
  <si>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</si>
  <si>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</si>
  <si>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</si>
  <si>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</si>
  <si>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</si>
  <si>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</si>
  <si>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</si>
  <si>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</si>
  <si>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</si>
  <si>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</si>
  <si>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</si>
  <si>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</si>
  <si>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</si>
  <si>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</si>
  <si>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</si>
  <si>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</si>
  <si>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</si>
  <si>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</si>
  <si>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</si>
  <si>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</si>
  <si>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</si>
  <si>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</si>
  <si>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</si>
  <si>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</si>
  <si>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</si>
  <si>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</si>
  <si>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</si>
  <si>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</si>
  <si>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</si>
  <si>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</si>
  <si>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</si>
  <si>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</si>
  <si>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</si>
  <si>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</si>
  <si>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</si>
  <si>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</si>
  <si>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</si>
  <si>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</si>
  <si>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</si>
  <si>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</si>
  <si>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</si>
  <si>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</si>
  <si>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</si>
  <si>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</si>
  <si>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</si>
  <si>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</si>
  <si>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</si>
  <si>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</si>
  <si>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</si>
  <si>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</si>
  <si>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</si>
  <si>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</si>
  <si>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</si>
  <si>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</si>
  <si>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</si>
  <si>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</si>
  <si>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</si>
  <si>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</si>
  <si>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</si>
  <si>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</si>
  <si>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</si>
  <si>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</si>
  <si>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</si>
  <si>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</si>
  <si>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</si>
  <si>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</si>
  <si>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</si>
  <si>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</si>
  <si>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</si>
  <si>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</si>
  <si>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</si>
  <si>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</si>
  <si>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</si>
  <si>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</si>
  <si>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</si>
  <si>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</si>
  <si>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</si>
  <si>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</si>
  <si>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</si>
  <si>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</si>
  <si>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</si>
  <si>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</si>
  <si>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</si>
  <si>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</si>
  <si>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</si>
  <si>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</si>
  <si>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</si>
  <si>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</si>
  <si>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</si>
  <si>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</si>
  <si>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</si>
  <si>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</si>
  <si>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</si>
  <si>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</si>
  <si>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</si>
  <si>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</si>
  <si>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</si>
  <si>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</si>
  <si>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</si>
  <si>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</si>
  <si>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</si>
  <si>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</si>
  <si>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</si>
  <si>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</si>
  <si>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</si>
  <si>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</si>
  <si>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</si>
  <si>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</si>
  <si>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</si>
  <si>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</si>
  <si>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</si>
  <si>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</si>
  <si>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</si>
  <si>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</si>
  <si>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</si>
  <si>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</si>
  <si>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</si>
  <si>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</si>
  <si>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</si>
  <si>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</si>
  <si>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</si>
  <si>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</si>
  <si>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</si>
  <si>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</si>
  <si>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</si>
  <si>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</si>
  <si>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</si>
  <si>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</si>
  <si>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</si>
  <si>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</si>
  <si>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</si>
  <si>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</si>
  <si>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</si>
  <si>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</si>
  <si>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</si>
  <si>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</si>
  <si>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</si>
  <si>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</si>
  <si>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</si>
  <si>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</si>
  <si>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</si>
  <si>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</si>
  <si>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</si>
  <si>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</si>
  <si>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</si>
  <si>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</si>
  <si>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</si>
  <si>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</si>
  <si>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</si>
  <si>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</si>
  <si>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</si>
  <si>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</si>
  <si>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</si>
  <si>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</si>
  <si>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</si>
  <si>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</si>
  <si>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</si>
  <si>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</si>
  <si>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</si>
  <si>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</si>
  <si>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</si>
  <si>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</si>
  <si>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</si>
  <si>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</si>
  <si>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</si>
  <si>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</si>
  <si>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</si>
  <si>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</si>
  <si>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</si>
  <si>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</si>
  <si>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</si>
  <si>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</si>
  <si>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</si>
  <si>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</si>
  <si>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</si>
  <si>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</si>
  <si>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</si>
  <si>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</si>
  <si>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</si>
  <si>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</si>
  <si>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</si>
  <si>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</si>
  <si>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</si>
  <si>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</si>
  <si>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</si>
  <si>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</si>
  <si>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</si>
  <si>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</si>
  <si>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</si>
  <si>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</si>
  <si>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</si>
  <si>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</si>
  <si>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</si>
  <si>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</si>
  <si>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</si>
  <si>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</si>
  <si>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</si>
  <si>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</si>
  <si>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</si>
  <si>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</si>
  <si>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</si>
  <si>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</si>
  <si>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</si>
  <si>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</si>
  <si>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</si>
  <si>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</si>
  <si>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</si>
  <si>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</si>
  <si>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</si>
  <si>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</si>
  <si>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</si>
  <si>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</si>
  <si>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</si>
  <si>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</si>
  <si>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</si>
  <si>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</si>
  <si>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</si>
  <si>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</si>
  <si>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</si>
  <si>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</si>
  <si>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</si>
  <si>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</si>
  <si>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</si>
  <si>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</si>
  <si>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</si>
  <si>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</si>
  <si>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</si>
  <si>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</si>
  <si>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</si>
  <si>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</si>
  <si>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</si>
  <si>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</si>
  <si>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</si>
  <si>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</si>
  <si>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</si>
  <si>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</si>
  <si>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</si>
  <si>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</si>
  <si>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</si>
  <si>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</si>
  <si>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</si>
  <si>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</si>
  <si>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</si>
  <si>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</si>
  <si>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</si>
  <si>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</si>
  <si>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</si>
  <si>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</si>
  <si>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</si>
  <si>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</si>
  <si>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</si>
  <si>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</si>
  <si>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</si>
  <si>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</si>
  <si>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</si>
  <si>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</si>
  <si>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</si>
  <si>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</si>
  <si>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</si>
  <si>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</si>
  <si>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</si>
  <si>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</si>
  <si>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</si>
  <si>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</si>
  <si>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</si>
  <si>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</si>
  <si>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</si>
  <si>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</si>
  <si>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</si>
  <si>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</si>
  <si>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</si>
  <si>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</si>
  <si>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</si>
  <si>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</si>
  <si>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</si>
  <si>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</si>
  <si>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</si>
  <si>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</si>
  <si>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</si>
  <si>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</si>
  <si>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</si>
  <si>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</si>
  <si>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</si>
  <si>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</si>
  <si>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</si>
  <si>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</si>
  <si>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</si>
  <si>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</si>
  <si>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</si>
  <si>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</si>
  <si>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</si>
  <si>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</si>
  <si>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</si>
  <si>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</si>
  <si>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</si>
  <si>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</si>
  <si>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</si>
  <si>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</si>
  <si>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</si>
  <si>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</si>
  <si>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</si>
  <si>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</si>
  <si>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</si>
  <si>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</si>
  <si>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</si>
  <si>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</si>
  <si>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</si>
  <si>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</si>
  <si>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</si>
  <si>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</si>
  <si>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</si>
  <si>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</si>
  <si>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</si>
  <si>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</si>
  <si>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</si>
  <si>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</si>
  <si>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</si>
  <si>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</si>
  <si>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</si>
  <si>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</si>
  <si>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</si>
  <si>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</si>
  <si>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</si>
  <si>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</si>
  <si>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</si>
  <si>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</si>
  <si>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</si>
  <si>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</si>
  <si>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</si>
  <si>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</si>
  <si>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</si>
  <si>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</si>
  <si>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</si>
  <si>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</si>
  <si>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</si>
  <si>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</si>
  <si>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</si>
  <si>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</si>
  <si>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</si>
  <si>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</si>
  <si>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</si>
  <si>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</si>
  <si>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</si>
  <si>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</si>
  <si>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</si>
  <si>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</si>
  <si>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</si>
  <si>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</si>
  <si>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</si>
  <si>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</si>
  <si>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</si>
  <si>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</si>
  <si>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</si>
  <si>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</si>
  <si>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</si>
  <si>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</si>
  <si>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</si>
  <si>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</si>
  <si>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</si>
  <si>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</si>
  <si>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</si>
  <si>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</si>
  <si>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</si>
  <si>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</si>
  <si>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</si>
  <si>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</si>
  <si>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</si>
  <si>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</si>
  <si>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</si>
  <si>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</si>
  <si>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</si>
  <si>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</si>
  <si>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</si>
  <si>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</si>
  <si>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</si>
  <si>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</si>
  <si>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</si>
  <si>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</si>
  <si>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</si>
  <si>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</si>
  <si>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</si>
  <si>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</si>
  <si>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</si>
  <si>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</si>
  <si>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</si>
  <si>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</si>
  <si>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</si>
  <si>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</si>
  <si>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</si>
  <si>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</si>
  <si>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</si>
  <si>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</si>
  <si>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</si>
  <si>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</si>
  <si>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</si>
  <si>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</si>
  <si>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</si>
  <si>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</si>
  <si>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</si>
  <si>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</si>
  <si>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</si>
  <si>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</si>
  <si>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</si>
  <si>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</si>
  <si>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</si>
  <si>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</si>
  <si>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</si>
  <si>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</si>
  <si>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</si>
  <si>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</si>
  <si>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</si>
  <si>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</si>
  <si>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</si>
  <si>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</si>
  <si>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</si>
  <si>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</si>
  <si>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</si>
  <si>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</si>
  <si>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</si>
  <si>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</si>
  <si>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</si>
  <si>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</si>
  <si>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</si>
  <si>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</si>
  <si>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</si>
  <si>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</si>
  <si>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</si>
  <si>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</si>
  <si>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</si>
  <si>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</si>
  <si>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</si>
  <si>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</si>
  <si>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</si>
  <si>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</si>
  <si>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</si>
  <si>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</si>
  <si>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</si>
  <si>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</si>
  <si>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</si>
  <si>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</si>
  <si>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</si>
  <si>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</si>
  <si>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</si>
  <si>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</si>
  <si>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</si>
  <si>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</si>
  <si>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</si>
  <si>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</si>
  <si>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</si>
  <si>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</si>
  <si>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</si>
  <si>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</si>
  <si>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</si>
  <si>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</si>
  <si>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</si>
  <si>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</si>
  <si>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</si>
  <si>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</si>
  <si>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</si>
  <si>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</si>
  <si>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</si>
  <si>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</si>
  <si>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</si>
  <si>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</si>
  <si>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</si>
  <si>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</si>
  <si>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</si>
  <si>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</si>
  <si>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</si>
  <si>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</si>
  <si>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</si>
  <si>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</si>
  <si>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</si>
  <si>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</si>
  <si>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</si>
  <si>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</si>
  <si>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</si>
  <si>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</si>
  <si>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</si>
  <si>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</si>
  <si>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</si>
  <si>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</si>
  <si>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</si>
  <si>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</si>
  <si>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</si>
  <si>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</si>
  <si>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</si>
  <si>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</si>
  <si>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</si>
  <si>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</si>
  <si>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</si>
  <si>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</si>
  <si>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</si>
  <si>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</si>
  <si>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</si>
  <si>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</si>
  <si>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</si>
  <si>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</si>
  <si>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</si>
  <si>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</si>
  <si>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</si>
  <si>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</si>
  <si>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</si>
  <si>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</si>
  <si>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</si>
  <si>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</si>
  <si>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</si>
  <si>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</si>
  <si>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</si>
  <si>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</si>
  <si>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</si>
  <si>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</si>
  <si>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</si>
  <si>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</si>
  <si>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</si>
  <si>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</si>
  <si>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</si>
  <si>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</si>
  <si>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</si>
  <si>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</si>
  <si>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</si>
  <si>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</si>
  <si>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</si>
  <si>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</si>
  <si>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</si>
  <si>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</si>
  <si>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</si>
  <si>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</si>
  <si>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</si>
  <si>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</si>
  <si>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</si>
  <si>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</si>
  <si>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</si>
  <si>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</si>
  <si>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</si>
  <si>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</si>
  <si>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</si>
  <si>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</si>
  <si>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</si>
  <si>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</si>
  <si>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</si>
  <si>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</si>
  <si>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</si>
  <si>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</si>
  <si>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</si>
  <si>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</si>
  <si>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</si>
  <si>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</si>
  <si>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</si>
  <si>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</si>
  <si>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</si>
  <si>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</si>
  <si>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</si>
  <si>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</si>
  <si>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</si>
  <si>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</si>
  <si>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</si>
  <si>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</si>
  <si>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</si>
  <si>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</si>
  <si>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</si>
  <si>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</si>
  <si>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</si>
  <si>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</si>
  <si>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</si>
  <si>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</si>
  <si>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</si>
  <si>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</si>
  <si>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</si>
  <si>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</si>
  <si>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</si>
  <si>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</si>
  <si>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</si>
  <si>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</si>
  <si>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</si>
  <si>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</si>
  <si>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</si>
  <si>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</si>
  <si>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</si>
  <si>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</si>
  <si>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</si>
  <si>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</si>
  <si>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</si>
  <si>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</si>
  <si>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</si>
  <si>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</si>
  <si>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</si>
  <si>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</si>
  <si>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</si>
  <si>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</si>
  <si>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</si>
  <si>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</si>
  <si>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</si>
  <si>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</si>
  <si>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</si>
  <si>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</si>
  <si>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</si>
  <si>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</si>
  <si>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</si>
  <si>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</si>
  <si>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</si>
  <si>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</si>
  <si>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</si>
  <si>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</si>
  <si>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</si>
  <si>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</si>
  <si>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</si>
  <si>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</si>
  <si>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</si>
  <si>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</si>
  <si>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</si>
  <si>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</si>
  <si>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</si>
  <si>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</si>
  <si>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</si>
  <si>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</si>
  <si>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</si>
  <si>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</si>
  <si>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</si>
  <si>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</si>
  <si>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</si>
  <si>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</si>
  <si>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</si>
  <si>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</si>
  <si>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</si>
  <si>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</si>
  <si>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</si>
  <si>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</si>
  <si>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</si>
  <si>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</si>
  <si>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</si>
  <si>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</si>
  <si>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</si>
  <si>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</si>
  <si>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</si>
  <si>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</si>
  <si>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</si>
  <si>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</si>
  <si>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</si>
  <si>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</si>
  <si>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</si>
  <si>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</si>
  <si>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</si>
  <si>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</si>
  <si>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</si>
  <si>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</si>
  <si>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</si>
  <si>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</si>
  <si>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</si>
  <si>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</si>
  <si>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</si>
  <si>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</si>
  <si>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</si>
  <si>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</si>
  <si>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</si>
  <si>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</si>
  <si>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</si>
  <si>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</si>
  <si>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</si>
  <si>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</si>
  <si>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</si>
  <si>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</si>
  <si>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</si>
  <si>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</si>
  <si>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</si>
  <si>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</si>
  <si>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</si>
  <si>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</si>
  <si>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</si>
  <si>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</si>
  <si>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</si>
  <si>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</si>
  <si>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</si>
  <si>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</si>
  <si>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</si>
  <si>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</si>
  <si>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</si>
  <si>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</si>
  <si>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</si>
  <si>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</si>
  <si>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</si>
  <si>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</si>
  <si>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</si>
  <si>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</si>
  <si>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</si>
  <si>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</si>
  <si>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</si>
  <si>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</si>
  <si>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</si>
  <si>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</si>
  <si>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</si>
  <si>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</si>
  <si>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</si>
  <si>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</si>
  <si>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</si>
  <si>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</si>
  <si>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</si>
  <si>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</si>
  <si>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</si>
  <si>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</si>
  <si>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</si>
  <si>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</si>
  <si>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</si>
  <si>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</si>
  <si>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</si>
  <si>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</si>
  <si>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</si>
  <si>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</si>
  <si>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</si>
  <si>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</si>
  <si>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</si>
  <si>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</si>
  <si>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</si>
  <si>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</si>
  <si>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</si>
  <si>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</si>
  <si>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</si>
  <si>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</si>
  <si>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</si>
  <si>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</si>
  <si>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</si>
  <si>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</si>
  <si>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</si>
  <si>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</si>
  <si>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</si>
  <si>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</si>
  <si>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</si>
  <si>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</si>
  <si>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</si>
  <si>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</si>
  <si>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</si>
  <si>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</si>
  <si>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</si>
  <si>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</si>
  <si>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</si>
  <si>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</si>
  <si>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</si>
  <si>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</si>
  <si>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</si>
  <si>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</si>
  <si>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</si>
  <si>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</si>
  <si>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</si>
  <si>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</si>
  <si>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</si>
  <si>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</si>
  <si>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</si>
  <si>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</si>
  <si>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</si>
  <si>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</si>
  <si>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</si>
  <si>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</si>
  <si>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</si>
  <si>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</si>
  <si>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</si>
  <si>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</si>
  <si>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</si>
  <si>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</si>
  <si>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</si>
  <si>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</si>
  <si>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</si>
  <si>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</si>
  <si>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</si>
  <si>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</si>
  <si>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</si>
  <si>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</si>
  <si>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</si>
  <si>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</si>
  <si>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</si>
  <si>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</si>
  <si>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</si>
  <si>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</si>
  <si>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</si>
  <si>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</si>
  <si>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</si>
  <si>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</si>
  <si>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</si>
  <si>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</si>
  <si>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</si>
  <si>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</si>
  <si>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</si>
  <si>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</si>
  <si>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</si>
  <si>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</si>
  <si>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</si>
  <si>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</si>
  <si>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</si>
  <si>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</si>
  <si>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</si>
  <si>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</si>
  <si>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</si>
  <si>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</si>
  <si>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</si>
  <si>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</si>
  <si>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</si>
  <si>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</si>
  <si>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</si>
  <si>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</si>
  <si>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</si>
  <si>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</si>
  <si>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</si>
  <si>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</si>
  <si>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</si>
  <si>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</si>
  <si>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</si>
  <si>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</si>
  <si>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</si>
  <si>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</si>
  <si>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</si>
  <si>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</si>
  <si>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</si>
  <si>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</si>
  <si>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</si>
  <si>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</si>
  <si>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</si>
  <si>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</si>
  <si>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</si>
  <si>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</si>
  <si>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</si>
  <si>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</si>
  <si>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</si>
  <si>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</si>
  <si>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</si>
  <si>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</si>
  <si>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</si>
  <si>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</si>
  <si>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</si>
  <si>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</si>
  <si>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</si>
  <si>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</si>
  <si>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</si>
  <si>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</si>
  <si>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</si>
  <si>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</si>
  <si>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</si>
  <si>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</si>
  <si>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</si>
  <si>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</si>
  <si>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</si>
  <si>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</si>
  <si>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</si>
  <si>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</si>
  <si>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</si>
  <si>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</si>
  <si>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</si>
  <si>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</si>
  <si>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</si>
  <si>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</si>
  <si>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</si>
  <si>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</si>
  <si>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</si>
  <si>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</si>
  <si>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</si>
  <si>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</si>
  <si>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</si>
  <si>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</si>
  <si>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</si>
  <si>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</si>
  <si>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</si>
  <si>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</si>
  <si>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</si>
  <si>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</si>
  <si>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</si>
  <si>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</si>
  <si>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</si>
  <si>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</si>
  <si>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</si>
  <si>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</si>
  <si>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</si>
  <si>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</si>
  <si>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</si>
  <si>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</si>
  <si>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</si>
  <si>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</si>
  <si>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</si>
  <si>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</si>
  <si>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</si>
  <si>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</si>
  <si>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</si>
  <si>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</si>
  <si>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</si>
  <si>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</si>
  <si>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</si>
  <si>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</si>
  <si>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</si>
  <si>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</si>
  <si>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</si>
  <si>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</si>
  <si>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</si>
  <si>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</si>
  <si>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</si>
  <si>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</si>
  <si>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</si>
  <si>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</si>
  <si>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</si>
  <si>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</si>
  <si>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</si>
  <si>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</si>
  <si>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</si>
  <si>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</si>
  <si>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</si>
  <si>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</si>
  <si>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</si>
  <si>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</si>
  <si>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</si>
  <si>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</si>
  <si>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</si>
  <si>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</si>
  <si>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</si>
  <si>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</si>
  <si>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</si>
  <si>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</si>
  <si>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</si>
  <si>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</si>
  <si>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</si>
  <si>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</si>
  <si>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</si>
  <si>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</si>
  <si>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</si>
  <si>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</si>
  <si>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</si>
  <si>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</si>
  <si>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</si>
  <si>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</si>
  <si>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</si>
  <si>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</si>
  <si>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</si>
  <si>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</si>
  <si>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</si>
  <si>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</si>
  <si>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</si>
  <si>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</si>
  <si>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</si>
  <si>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</si>
  <si>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</si>
  <si>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</si>
  <si>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</si>
  <si>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</si>
  <si>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</si>
  <si>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</si>
  <si>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</si>
  <si>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</si>
  <si>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</si>
  <si>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</si>
  <si>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</si>
  <si>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</si>
  <si>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</si>
  <si>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</si>
  <si>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</si>
  <si>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</si>
  <si>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</si>
  <si>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</si>
  <si>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</si>
  <si>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</si>
  <si>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</si>
  <si>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</si>
  <si>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</si>
  <si>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</si>
  <si>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</si>
  <si>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</si>
  <si>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</si>
  <si>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</si>
  <si>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</si>
  <si>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</si>
  <si>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</si>
  <si>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</si>
  <si>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</si>
  <si>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</si>
  <si>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</si>
  <si>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</si>
  <si>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</si>
  <si>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</si>
  <si>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</si>
  <si>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</si>
  <si>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</si>
  <si>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</si>
  <si>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</si>
  <si>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</si>
  <si>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</si>
  <si>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</si>
  <si>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</si>
  <si>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</si>
  <si>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</si>
  <si>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</si>
  <si>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</si>
  <si>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</si>
  <si>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</si>
  <si>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</si>
  <si>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</si>
  <si>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</si>
  <si>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</si>
  <si>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</si>
  <si>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</si>
  <si>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</si>
  <si>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</si>
  <si>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</si>
  <si>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</si>
  <si>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</si>
  <si>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</si>
  <si>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</si>
  <si>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</si>
  <si>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</si>
  <si>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</si>
  <si>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</si>
  <si>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</si>
  <si>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</si>
  <si>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</si>
  <si>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</si>
  <si>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</si>
  <si>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</si>
  <si>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</si>
  <si>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</si>
  <si>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</si>
  <si>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</si>
  <si>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</si>
  <si>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</si>
  <si>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</si>
  <si>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</si>
  <si>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</si>
  <si>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</si>
  <si>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</si>
  <si>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</si>
  <si>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</si>
  <si>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</si>
  <si>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</si>
  <si>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</si>
  <si>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</si>
  <si>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</si>
  <si>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</si>
  <si>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</si>
  <si>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</si>
  <si>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</si>
  <si>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</si>
  <si>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</si>
  <si>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</si>
  <si>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</si>
  <si>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</si>
  <si>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</si>
  <si>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</si>
  <si>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</si>
  <si>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</si>
  <si>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</si>
  <si>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</si>
  <si>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</si>
  <si>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</si>
  <si>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</si>
  <si>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</si>
  <si>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</si>
  <si>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</si>
  <si>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</si>
  <si>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</si>
  <si>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</si>
  <si>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</si>
  <si>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</si>
  <si>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</si>
  <si>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</si>
  <si>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</si>
  <si>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</si>
  <si>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</si>
  <si>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</si>
  <si>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</si>
  <si>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</si>
  <si>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</si>
  <si>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</si>
  <si>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</si>
  <si>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</si>
  <si>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</si>
  <si>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</si>
  <si>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</si>
  <si>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</si>
  <si>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</si>
  <si>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</si>
  <si>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</si>
  <si>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</si>
  <si>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</si>
  <si>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</si>
  <si>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</si>
  <si>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</si>
  <si>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</si>
  <si>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</si>
  <si>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</si>
  <si>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</si>
  <si>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</si>
  <si>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</si>
  <si>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</si>
  <si>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</si>
  <si>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</si>
  <si>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</si>
  <si>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</si>
  <si>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</si>
  <si>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</si>
  <si>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</si>
  <si>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</si>
  <si>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</si>
  <si>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</si>
  <si>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</si>
  <si>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</si>
  <si>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</si>
  <si>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</si>
  <si>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</si>
  <si>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</si>
  <si>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</si>
  <si>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</si>
  <si>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</si>
  <si>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</si>
  <si>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</si>
  <si>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</si>
  <si>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</si>
  <si>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</si>
  <si>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</si>
  <si>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</si>
  <si>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</si>
  <si>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</si>
  <si>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</si>
  <si>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</si>
  <si>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</si>
  <si>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</si>
  <si>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</si>
  <si>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</si>
  <si>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</si>
  <si>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</si>
  <si>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</si>
  <si>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</si>
  <si>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</si>
  <si>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</si>
  <si>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</si>
  <si>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</si>
  <si>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</si>
  <si>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</si>
  <si>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</si>
  <si>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</si>
  <si>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</si>
  <si>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</si>
  <si>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</si>
  <si>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</si>
  <si>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</si>
  <si>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</si>
  <si>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</si>
  <si>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</si>
  <si>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</si>
  <si>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</si>
  <si>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</si>
  <si>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</si>
  <si>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</si>
  <si>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</si>
  <si>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</si>
  <si>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</si>
  <si>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</si>
  <si>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</si>
  <si>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</si>
  <si>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</si>
  <si>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</si>
  <si>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</si>
  <si>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</si>
  <si>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</si>
  <si>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</si>
  <si>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</si>
  <si>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</si>
  <si>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</si>
  <si>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</si>
  <si>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</si>
  <si>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</si>
  <si>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</si>
  <si>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</si>
  <si>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</si>
  <si>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</si>
  <si>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</si>
  <si>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</si>
  <si>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</si>
  <si>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</si>
  <si>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</si>
  <si>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</si>
  <si>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</si>
  <si>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</si>
  <si>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</si>
  <si>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</si>
  <si>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</si>
  <si>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</si>
  <si>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</si>
  <si>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</si>
  <si>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</si>
  <si>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</si>
  <si>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</si>
  <si>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</si>
  <si>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</si>
  <si>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</si>
  <si>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</si>
  <si>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</si>
  <si>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</si>
  <si>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</si>
  <si>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</si>
  <si>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</si>
  <si>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</si>
  <si>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</si>
  <si>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</si>
  <si>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</si>
  <si>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</si>
  <si>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</si>
  <si>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</si>
  <si>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</si>
  <si>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</si>
  <si>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</si>
  <si>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</si>
  <si>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</si>
  <si>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</si>
  <si>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</si>
  <si>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</si>
  <si>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</si>
  <si>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</si>
  <si>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</si>
  <si>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</si>
  <si>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</si>
  <si>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</si>
  <si>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</si>
  <si>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</si>
  <si>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</si>
  <si>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</si>
  <si>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</si>
  <si>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</si>
  <si>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</si>
  <si>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</si>
  <si>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</si>
  <si>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</si>
  <si>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</si>
  <si>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</si>
  <si>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</si>
  <si>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</si>
  <si>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</si>
  <si>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</si>
  <si>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</si>
  <si>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</si>
  <si>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</si>
  <si>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</si>
  <si>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</si>
  <si>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</si>
  <si>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</si>
  <si>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</si>
  <si>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</si>
  <si>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</si>
  <si>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</si>
  <si>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</si>
  <si>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</si>
  <si>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</si>
  <si>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</si>
  <si>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</si>
  <si>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</si>
  <si>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</si>
  <si>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</si>
  <si>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</si>
  <si>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</si>
  <si>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</si>
  <si>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</si>
  <si>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</si>
  <si>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</si>
  <si>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</si>
  <si>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</si>
  <si>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</si>
  <si>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</si>
  <si>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</si>
  <si>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</si>
  <si>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</si>
  <si>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</si>
  <si>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</si>
  <si>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</si>
  <si>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</si>
  <si>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</si>
  <si>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</si>
  <si>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</si>
  <si>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</si>
  <si>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</si>
  <si>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</si>
  <si>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</si>
  <si>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</si>
  <si>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</si>
  <si>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</si>
  <si>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</si>
  <si>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</si>
  <si>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</si>
  <si>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</si>
  <si>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</si>
  <si>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</si>
  <si>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</si>
  <si>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</si>
  <si>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</si>
  <si>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</si>
  <si>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</si>
  <si>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</si>
  <si>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</si>
  <si>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</si>
  <si>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</si>
  <si>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</si>
  <si>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</si>
  <si>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</si>
  <si>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</si>
  <si>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</si>
  <si>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</si>
  <si>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</si>
  <si>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</si>
  <si>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</si>
  <si>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</si>
  <si>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</si>
  <si>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</si>
  <si>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</si>
  <si>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</si>
  <si>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</si>
  <si>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</si>
  <si>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</si>
  <si>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</si>
  <si>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</si>
  <si>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</si>
  <si>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</si>
  <si>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</si>
  <si>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</si>
  <si>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</si>
  <si>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</si>
  <si>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</si>
  <si>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</si>
  <si>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</si>
  <si>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</si>
  <si>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</si>
  <si>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</si>
  <si>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</si>
  <si>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</si>
  <si>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</si>
  <si>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</si>
  <si>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</si>
  <si>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</si>
  <si>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</si>
  <si>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</si>
  <si>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</si>
  <si>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</si>
  <si>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</si>
  <si>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</si>
  <si>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</si>
  <si>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</si>
  <si>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</si>
  <si>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</si>
  <si>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</si>
  <si>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</si>
  <si>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</si>
  <si>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</si>
  <si>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</si>
  <si>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</si>
  <si>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</si>
  <si>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</si>
  <si>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</si>
  <si>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</si>
  <si>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</si>
  <si>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</si>
  <si>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</si>
  <si>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</si>
  <si>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</si>
  <si>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</si>
  <si>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</si>
  <si>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</si>
  <si>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</si>
  <si>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</si>
  <si>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</si>
  <si>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</si>
  <si>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</si>
  <si>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</si>
  <si>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</si>
  <si>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</si>
  <si>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</si>
  <si>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</si>
  <si>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</si>
  <si>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</si>
  <si>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</si>
  <si>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</si>
  <si>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</si>
  <si>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</si>
  <si>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</si>
  <si>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</si>
  <si>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</si>
  <si>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</si>
  <si>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</si>
  <si>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</si>
  <si>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</si>
  <si>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</si>
  <si>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</si>
  <si>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</si>
  <si>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</si>
  <si>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</si>
  <si>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</si>
  <si>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</si>
  <si>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</si>
  <si>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</si>
  <si>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</si>
  <si>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</si>
  <si>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</si>
  <si>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</si>
  <si>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</si>
  <si>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</si>
  <si>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</si>
  <si>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</si>
  <si>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</si>
  <si>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</si>
  <si>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</si>
  <si>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</si>
  <si>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</si>
  <si>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</si>
  <si>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</si>
  <si>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</si>
  <si>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</si>
  <si>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</si>
  <si>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</si>
  <si>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</si>
  <si>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</si>
  <si>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</si>
  <si>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</si>
  <si>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</si>
  <si>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</si>
  <si>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</si>
  <si>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</si>
  <si>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</si>
  <si>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</si>
  <si>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</si>
  <si>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</si>
  <si>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</si>
  <si>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</si>
  <si>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</si>
  <si>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</si>
  <si>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</si>
  <si>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</si>
  <si>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</si>
  <si>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</si>
  <si>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</si>
  <si>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</si>
  <si>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</si>
  <si>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</si>
  <si>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</si>
  <si>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</si>
  <si>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</si>
  <si>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</si>
  <si>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</si>
  <si>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</si>
  <si>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</si>
  <si>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</si>
  <si>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</si>
  <si>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</si>
  <si>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</si>
  <si>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</si>
  <si>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</si>
  <si>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</si>
  <si>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</si>
  <si>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</si>
  <si>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</si>
  <si>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</si>
  <si>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</si>
  <si>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</si>
  <si>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</si>
  <si>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</si>
  <si>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</si>
  <si>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</si>
  <si>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</si>
  <si>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</si>
  <si>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</si>
  <si>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</si>
  <si>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</si>
  <si>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</si>
  <si>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</si>
  <si>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</si>
  <si>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</si>
  <si>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</si>
  <si>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</si>
  <si>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</si>
  <si>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</si>
  <si>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</si>
  <si>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</si>
  <si>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</si>
  <si>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</si>
  <si>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</si>
  <si>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</si>
  <si>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</si>
  <si>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</si>
  <si>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</si>
  <si>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</si>
  <si>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</si>
  <si>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</si>
  <si>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</si>
  <si>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</si>
  <si>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</si>
  <si>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</si>
  <si>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</si>
  <si>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</si>
  <si>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</si>
  <si>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</si>
  <si>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</si>
  <si>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</si>
  <si>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</si>
  <si>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</si>
  <si>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</si>
  <si>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</si>
  <si>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</si>
  <si>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</si>
  <si>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</si>
  <si>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</si>
  <si>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</si>
  <si>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</si>
  <si>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</si>
  <si>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</si>
  <si>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</si>
  <si>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</si>
  <si>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</si>
  <si>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</si>
  <si>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</si>
  <si>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</si>
  <si>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</si>
  <si>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</si>
  <si>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</si>
  <si>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</si>
  <si>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</si>
  <si>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</si>
  <si>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</si>
  <si>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</si>
  <si>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</si>
  <si>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</si>
  <si>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</si>
  <si>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</si>
  <si>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</si>
  <si>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</si>
  <si>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</si>
  <si>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</si>
  <si>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</si>
  <si>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</si>
  <si>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</si>
  <si>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</si>
  <si>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</si>
  <si>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</si>
  <si>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</si>
  <si>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</si>
  <si>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</si>
  <si>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</si>
  <si>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</si>
  <si>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</si>
  <si>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</si>
  <si>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</si>
  <si>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</si>
  <si>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</si>
  <si>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</si>
  <si>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</si>
  <si>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</si>
  <si>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</si>
  <si>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</si>
  <si>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</si>
  <si>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</si>
  <si>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</si>
  <si>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</si>
  <si>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</si>
  <si>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</si>
  <si>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</si>
  <si>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</si>
  <si>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</si>
  <si>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</si>
  <si>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</si>
  <si>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</si>
  <si>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</si>
  <si>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</si>
  <si>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</si>
  <si>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</si>
  <si>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</si>
  <si>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</si>
  <si>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</si>
  <si>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</si>
  <si>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</si>
  <si>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</si>
  <si>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</si>
  <si>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</si>
  <si>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</si>
  <si>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</si>
  <si>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</si>
  <si>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</si>
  <si>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</si>
  <si>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</si>
  <si>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</si>
  <si>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</si>
  <si>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</si>
  <si>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</si>
  <si>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</si>
  <si>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</si>
  <si>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</si>
  <si>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</si>
  <si>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</si>
  <si>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</si>
  <si>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</si>
  <si>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</si>
  <si>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</si>
  <si>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</si>
  <si>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</si>
  <si>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</si>
  <si>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</si>
  <si>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</si>
  <si>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</si>
  <si>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</si>
  <si>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</si>
  <si>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</si>
  <si>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</si>
  <si>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</si>
  <si>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</si>
  <si>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</si>
  <si>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</si>
  <si>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</si>
  <si>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</si>
  <si>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</si>
  <si>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</si>
  <si>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</si>
  <si>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</si>
  <si>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</si>
  <si>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</si>
  <si>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</si>
  <si>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</si>
  <si>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</si>
  <si>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</si>
  <si>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</si>
  <si>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</si>
  <si>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</si>
  <si>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</si>
  <si>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</si>
  <si>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</si>
  <si>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</si>
  <si>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</si>
  <si>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</si>
  <si>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</si>
  <si>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</si>
  <si>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</si>
  <si>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</si>
  <si>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</si>
  <si>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</si>
  <si>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</si>
  <si>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</si>
  <si>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</si>
  <si>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</si>
  <si>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</si>
  <si>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</si>
  <si>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</si>
  <si>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</si>
  <si>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</si>
  <si>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</si>
  <si>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</si>
  <si>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</si>
  <si>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</si>
  <si>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</si>
  <si>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</si>
  <si>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</si>
  <si>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</si>
  <si>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</si>
  <si>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</si>
  <si>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</si>
  <si>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</si>
  <si>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</si>
  <si>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</si>
  <si>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</si>
  <si>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</si>
  <si>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</si>
  <si>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</si>
  <si>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</si>
  <si>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</si>
  <si>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</si>
  <si>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</si>
  <si>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</si>
  <si>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</si>
  <si>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</si>
  <si>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</si>
  <si>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</si>
  <si>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</si>
  <si>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</si>
  <si>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</si>
  <si>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</si>
  <si>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</si>
  <si>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</si>
  <si>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</si>
  <si>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</si>
  <si>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</si>
  <si>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</si>
  <si>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</si>
  <si>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</si>
  <si>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</si>
  <si>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</si>
  <si>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</si>
  <si>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</si>
  <si>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</si>
  <si>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</si>
  <si>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</si>
  <si>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</si>
  <si>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</si>
  <si>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</si>
  <si>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</si>
  <si>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</si>
  <si>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</si>
  <si>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</si>
  <si>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</si>
  <si>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</si>
  <si>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</si>
  <si>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</si>
  <si>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</si>
  <si>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</si>
  <si>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</si>
  <si>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</si>
  <si>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</si>
  <si>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</si>
  <si>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</si>
  <si>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</si>
  <si>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</si>
  <si>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</si>
  <si>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</si>
  <si>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</si>
  <si>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</si>
  <si>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</si>
  <si>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</si>
  <si>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</si>
  <si>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</si>
  <si>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</si>
  <si>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</si>
  <si>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</si>
  <si>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</si>
  <si>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</si>
  <si>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</si>
  <si>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</si>
  <si>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</si>
  <si>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</si>
  <si>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</si>
  <si>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</si>
  <si>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</si>
  <si>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</si>
  <si>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</si>
  <si>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</si>
  <si>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</si>
  <si>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</si>
  <si>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</si>
  <si>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</si>
  <si>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</si>
  <si>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</si>
  <si>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</si>
  <si>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</si>
  <si>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</si>
  <si>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</si>
  <si>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</si>
  <si>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</si>
  <si>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</si>
  <si>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</si>
  <si>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</si>
  <si>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</si>
  <si>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</si>
  <si>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</si>
  <si>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</si>
  <si>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</si>
  <si>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</si>
  <si>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</si>
  <si>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</si>
  <si>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</si>
  <si>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</si>
  <si>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</si>
  <si>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</si>
  <si>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</si>
  <si>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</si>
  <si>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</si>
  <si>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</si>
  <si>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</si>
  <si>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</si>
  <si>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</si>
  <si>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</si>
  <si>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</si>
  <si>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</si>
  <si>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</si>
  <si>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</si>
  <si>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</si>
  <si>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</si>
  <si>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</si>
  <si>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</si>
  <si>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</si>
  <si>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</si>
  <si>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</si>
  <si>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</si>
  <si>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</si>
  <si>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</si>
  <si>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</si>
  <si>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</si>
  <si>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</si>
  <si>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</si>
  <si>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</si>
  <si>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</si>
  <si>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</si>
  <si>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</si>
  <si>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</si>
  <si>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</si>
  <si>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</si>
  <si>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</si>
  <si>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</si>
  <si>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</si>
  <si>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</si>
  <si>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</si>
  <si>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</si>
  <si>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</si>
  <si>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</si>
  <si>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</si>
  <si>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</si>
  <si>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</si>
  <si>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</si>
  <si>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</si>
  <si>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</si>
  <si>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</si>
  <si>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</si>
  <si>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</si>
  <si>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</si>
  <si>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</si>
  <si>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</si>
  <si>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</si>
  <si>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</si>
  <si>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</si>
  <si>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</si>
  <si>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</si>
  <si>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</si>
  <si>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</si>
  <si>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</si>
  <si>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</si>
  <si>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</si>
  <si>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</si>
  <si>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</si>
  <si>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</si>
  <si>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</si>
  <si>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</si>
  <si>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</si>
  <si>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</si>
  <si>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</si>
  <si>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</si>
  <si>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</si>
  <si>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</si>
  <si>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</si>
  <si>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</si>
  <si>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</si>
  <si>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</si>
  <si>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</si>
  <si>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</si>
  <si>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</si>
  <si>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</si>
  <si>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</si>
  <si>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</si>
  <si>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</si>
  <si>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</si>
  <si>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</si>
  <si>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</si>
  <si>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</si>
  <si>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</si>
  <si>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</si>
  <si>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</si>
  <si>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</si>
  <si>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</si>
  <si>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</si>
  <si>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</si>
  <si>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</si>
  <si>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</si>
  <si>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</si>
  <si>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</si>
  <si>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</si>
  <si>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</si>
  <si>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</si>
  <si>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</si>
  <si>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</si>
  <si>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</si>
  <si>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</si>
  <si>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</si>
  <si>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</si>
  <si>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</si>
  <si>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</si>
  <si>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</si>
  <si>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</si>
  <si>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</si>
  <si>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</si>
  <si>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</si>
  <si>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</si>
  <si>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</si>
  <si>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</si>
  <si>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</si>
  <si>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</si>
  <si>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</si>
  <si>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</si>
  <si>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</si>
  <si>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</si>
  <si>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</si>
  <si>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</si>
  <si>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</si>
  <si>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</si>
  <si>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</si>
  <si>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</si>
  <si>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</si>
  <si>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</si>
  <si>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</si>
  <si>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</si>
  <si>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</si>
  <si>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</si>
  <si>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</si>
  <si>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</si>
  <si>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</si>
  <si>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</si>
  <si>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</si>
  <si>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</si>
  <si>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</si>
  <si>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</si>
  <si>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</si>
  <si>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</si>
  <si>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</si>
  <si>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</si>
  <si>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</si>
  <si>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</si>
  <si>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</si>
  <si>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</si>
  <si>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</si>
  <si>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</si>
  <si>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</si>
  <si>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</si>
  <si>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</si>
  <si>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</si>
  <si>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</si>
  <si>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</si>
  <si>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</si>
  <si>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</si>
  <si>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</si>
  <si>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</si>
  <si>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</si>
  <si>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</si>
  <si>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</si>
  <si>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</si>
  <si>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</si>
  <si>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</si>
  <si>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</si>
  <si>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</si>
  <si>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</si>
  <si>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</si>
  <si>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</si>
  <si>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</si>
  <si>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</si>
  <si>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</si>
  <si>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</si>
  <si>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</si>
  <si>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</si>
  <si>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</si>
  <si>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</si>
  <si>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</si>
  <si>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</si>
  <si>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</si>
  <si>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</si>
  <si>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</si>
  <si>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</si>
  <si>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</si>
  <si>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</si>
  <si>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</si>
  <si>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</si>
  <si>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</si>
  <si>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</si>
  <si>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</si>
  <si>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</si>
  <si>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</si>
  <si>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</si>
  <si>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</si>
  <si>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</si>
  <si>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</si>
  <si>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</si>
  <si>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</si>
  <si>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</si>
  <si>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</si>
  <si>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</si>
  <si>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</si>
  <si>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</si>
  <si>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</si>
  <si>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</si>
  <si>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</si>
  <si>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</si>
  <si>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</si>
  <si>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</si>
  <si>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</si>
  <si>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</si>
  <si>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</si>
  <si>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</si>
  <si>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</si>
  <si>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</si>
  <si>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</si>
  <si>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</si>
  <si>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</si>
  <si>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</si>
  <si>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</si>
  <si>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</si>
  <si>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</si>
  <si>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</si>
  <si>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</si>
  <si>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</si>
  <si>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</si>
  <si>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</si>
  <si>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</si>
  <si>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</si>
  <si>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</si>
  <si>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</si>
  <si>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</si>
  <si>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</si>
  <si>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</si>
  <si>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</si>
  <si>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</si>
  <si>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</si>
  <si>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</si>
  <si>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</si>
  <si>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</si>
  <si>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</si>
  <si>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</si>
  <si>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</si>
  <si>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</si>
  <si>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</si>
  <si>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</si>
  <si>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</si>
  <si>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</si>
  <si>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</si>
  <si>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</si>
  <si>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</si>
  <si>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</si>
  <si>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</si>
  <si>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</si>
  <si>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</si>
  <si>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</si>
  <si>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</si>
  <si>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</si>
  <si>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</si>
  <si>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</si>
  <si>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</si>
  <si>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</si>
  <si>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</si>
  <si>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</si>
  <si>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</si>
  <si>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</si>
  <si>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</si>
  <si>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</si>
  <si>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</si>
  <si>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</si>
  <si>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</si>
  <si>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</si>
  <si>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</si>
  <si>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</si>
  <si>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</si>
  <si>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</si>
  <si>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</si>
  <si>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</si>
  <si>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</si>
  <si>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</si>
  <si>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</si>
  <si>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</si>
  <si>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</si>
  <si>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</si>
  <si>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</si>
  <si>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</si>
  <si>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</si>
  <si>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</si>
  <si>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</si>
  <si>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</si>
  <si>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</si>
  <si>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</si>
  <si>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</si>
  <si>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</si>
  <si>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</si>
  <si>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</si>
  <si>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</si>
  <si>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</si>
  <si>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</si>
  <si>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</si>
  <si>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</si>
  <si>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</si>
  <si>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</si>
  <si>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</si>
  <si>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</si>
  <si>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</si>
  <si>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</si>
  <si>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</si>
  <si>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</si>
  <si>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</si>
  <si>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</si>
  <si>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</si>
  <si>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</si>
  <si>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</si>
  <si>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</si>
  <si>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</si>
  <si>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</si>
  <si>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</si>
  <si>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</si>
  <si>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</si>
  <si>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</si>
  <si>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</si>
  <si>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</si>
  <si>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</si>
  <si>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</si>
  <si>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</si>
  <si>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</si>
  <si>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</si>
  <si>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</si>
  <si>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</si>
  <si>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</si>
  <si>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</si>
  <si>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</si>
  <si>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</si>
  <si>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</si>
  <si>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</si>
  <si>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</si>
  <si>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</si>
  <si>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</si>
  <si>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</si>
  <si>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</si>
  <si>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</si>
  <si>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</si>
  <si>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</si>
  <si>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</si>
  <si>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</si>
  <si>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</si>
  <si>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</si>
  <si>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</si>
  <si>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</si>
  <si>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</si>
  <si>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</si>
  <si>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</si>
  <si>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</si>
  <si>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</si>
  <si>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</si>
  <si>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</si>
  <si>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</si>
  <si>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</si>
  <si>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</si>
  <si>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</si>
  <si>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</si>
  <si>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</si>
  <si>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</si>
  <si>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</si>
  <si>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</si>
  <si>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</si>
  <si>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</si>
  <si>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</si>
  <si>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</si>
  <si>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</si>
  <si>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</si>
  <si>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</si>
  <si>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</si>
  <si>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</si>
  <si>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</si>
  <si>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</si>
  <si>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</si>
  <si>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</si>
  <si>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</si>
  <si>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</si>
  <si>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</si>
  <si>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</si>
  <si>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</si>
  <si>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</si>
  <si>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</si>
  <si>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</si>
  <si>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</si>
  <si>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</si>
  <si>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</si>
  <si>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</si>
  <si>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</si>
  <si>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</si>
  <si>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</si>
  <si>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</si>
  <si>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</si>
  <si>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</si>
  <si>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</si>
  <si>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</si>
  <si>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</si>
  <si>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</si>
  <si>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</si>
  <si>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</si>
  <si>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</si>
  <si>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</si>
  <si>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</si>
  <si>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</si>
  <si>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</si>
  <si>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</si>
  <si>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</si>
  <si>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</si>
  <si>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</si>
  <si>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</si>
  <si>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</si>
  <si>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</si>
  <si>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</si>
  <si>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</si>
  <si>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</si>
  <si>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</si>
  <si>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</si>
  <si>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</si>
  <si>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</si>
  <si>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</si>
  <si>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</si>
  <si>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</si>
  <si>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</si>
  <si>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</si>
  <si>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</si>
  <si>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</si>
  <si>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</si>
  <si>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</si>
  <si>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</si>
  <si>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</si>
  <si>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</si>
  <si>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</si>
  <si>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</si>
  <si>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</si>
  <si>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</si>
  <si>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</si>
  <si>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</si>
  <si>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</si>
  <si>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</si>
  <si>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</si>
  <si>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</si>
  <si>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</si>
  <si>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</si>
  <si>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</si>
  <si>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</si>
  <si>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</si>
  <si>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</si>
  <si>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</si>
  <si>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</si>
  <si>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</si>
  <si>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</si>
  <si>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</si>
  <si>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</si>
  <si>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</si>
  <si>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</si>
  <si>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</si>
  <si>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</si>
  <si>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</si>
  <si>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</si>
  <si>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</si>
  <si>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</si>
  <si>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</si>
  <si>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</si>
  <si>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</si>
  <si>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</si>
  <si>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</si>
  <si>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</si>
  <si>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</si>
  <si>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</si>
  <si>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</si>
  <si>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</si>
  <si>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</si>
  <si>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</si>
  <si>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</si>
  <si>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</si>
  <si>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</si>
  <si>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</si>
  <si>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</si>
  <si>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</si>
  <si>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</si>
  <si>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</si>
  <si>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</si>
  <si>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</si>
  <si>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</si>
  <si>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</si>
  <si>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</si>
  <si>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</si>
  <si>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</si>
  <si>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</si>
  <si>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</si>
  <si>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</si>
  <si>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</si>
  <si>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</si>
  <si>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</si>
  <si>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</si>
  <si>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</si>
  <si>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</si>
  <si>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</si>
  <si>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</si>
  <si>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</si>
  <si>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</si>
  <si>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</si>
  <si>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</si>
  <si>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</si>
  <si>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</si>
  <si>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</si>
  <si>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</si>
  <si>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</si>
  <si>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</si>
  <si>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</si>
  <si>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</si>
  <si>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</si>
  <si>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</si>
  <si>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</si>
  <si>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</si>
  <si>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</si>
  <si>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</si>
  <si>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</si>
  <si>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</si>
  <si>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</si>
  <si>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</si>
  <si>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</si>
  <si>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</si>
  <si>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</si>
  <si>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</si>
  <si>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</si>
  <si>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</si>
  <si>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</si>
  <si>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</si>
  <si>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</si>
  <si>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</si>
  <si>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</si>
  <si>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</si>
  <si>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</si>
  <si>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</si>
  <si>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</si>
  <si>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</si>
  <si>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</si>
  <si>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</si>
  <si>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</si>
  <si>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</si>
  <si>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</si>
  <si>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</si>
  <si>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</si>
  <si>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</si>
  <si>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</si>
  <si>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</si>
  <si>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</si>
  <si>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</si>
  <si>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</si>
  <si>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</si>
  <si>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</si>
  <si>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</si>
  <si>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</si>
  <si>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</si>
  <si>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</si>
  <si>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</si>
  <si>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</si>
  <si>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</si>
  <si>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</si>
  <si>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</si>
  <si>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</si>
  <si>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</si>
  <si>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</si>
  <si>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</si>
  <si>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</si>
  <si>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</si>
  <si>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</si>
  <si>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</si>
  <si>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</si>
  <si>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</si>
  <si>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</si>
  <si>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</si>
  <si>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</si>
  <si>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</si>
  <si>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</si>
  <si>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</si>
  <si>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</si>
  <si>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</si>
  <si>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</si>
  <si>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</si>
  <si>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</si>
  <si>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</si>
  <si>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</si>
  <si>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</si>
  <si>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</si>
  <si>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</si>
  <si>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</si>
  <si>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</si>
  <si>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</si>
  <si>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</si>
  <si>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</si>
  <si>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</si>
  <si>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</si>
  <si>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</si>
  <si>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</si>
  <si>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</si>
  <si>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</si>
  <si>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</si>
  <si>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</si>
  <si>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</si>
  <si>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</si>
  <si>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</si>
  <si>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</si>
  <si>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</si>
  <si>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</si>
  <si>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</si>
  <si>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</si>
  <si>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</si>
  <si>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</si>
  <si>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</si>
  <si>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</si>
  <si>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</si>
  <si>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</si>
  <si>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</si>
  <si>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</si>
  <si>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</si>
  <si>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</si>
  <si>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</si>
  <si>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</si>
  <si>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</si>
  <si>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</si>
  <si>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</si>
  <si>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</si>
  <si>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</si>
  <si>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</si>
  <si>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</si>
  <si>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</si>
  <si>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</si>
  <si>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</si>
  <si>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</si>
  <si>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</si>
  <si>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</si>
  <si>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</si>
  <si>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</si>
  <si>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</si>
  <si>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</si>
  <si>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</si>
  <si>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</si>
  <si>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</si>
  <si>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</si>
  <si>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</si>
  <si>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</si>
  <si>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</si>
  <si>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</si>
  <si>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</si>
  <si>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</si>
  <si>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</si>
  <si>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</si>
  <si>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</si>
  <si>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</si>
  <si>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</si>
  <si>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</si>
  <si>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</si>
  <si>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</si>
  <si>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</si>
  <si>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</si>
  <si>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</si>
  <si>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</si>
  <si>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</si>
  <si>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</si>
  <si>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</si>
  <si>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</si>
  <si>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</si>
  <si>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</si>
  <si>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</si>
  <si>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</si>
  <si>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</si>
  <si>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</si>
  <si>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</si>
  <si>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</si>
  <si>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</si>
  <si>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</si>
  <si>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</si>
  <si>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</si>
  <si>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</si>
  <si>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</si>
  <si>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</si>
  <si>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</si>
  <si>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</si>
  <si>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</si>
  <si>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</si>
  <si>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</si>
  <si>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</si>
  <si>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</si>
  <si>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</si>
  <si>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</si>
  <si>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</si>
  <si>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</si>
  <si>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</si>
  <si>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</si>
  <si>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</si>
  <si>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</si>
  <si>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</si>
  <si>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</si>
  <si>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</si>
  <si>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</si>
  <si>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</si>
  <si>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</si>
  <si>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</si>
  <si>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</si>
  <si>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</si>
  <si>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</si>
  <si>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</si>
  <si>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</si>
  <si>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</si>
  <si>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</si>
  <si>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</si>
  <si>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</si>
  <si>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</si>
  <si>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</si>
  <si>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</si>
  <si>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</si>
  <si>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</si>
  <si>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</si>
  <si>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</si>
  <si>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</si>
  <si>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</si>
  <si>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</si>
  <si>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</si>
  <si>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</si>
  <si>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</si>
  <si>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</si>
  <si>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</si>
  <si>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</si>
  <si>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</si>
  <si>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</si>
  <si>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</si>
  <si>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</si>
  <si>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</si>
  <si>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</si>
  <si>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</si>
  <si>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</si>
  <si>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</si>
  <si>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</si>
  <si>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</si>
  <si>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</si>
  <si>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</si>
  <si>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</si>
  <si>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</si>
  <si>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</si>
  <si>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</si>
  <si>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</si>
  <si>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</si>
  <si>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</si>
  <si>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</si>
  <si>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</si>
  <si>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</si>
  <si>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</si>
  <si>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</si>
  <si>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</si>
  <si>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</si>
  <si>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</si>
  <si>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</si>
  <si>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</si>
  <si>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</si>
  <si>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</si>
  <si>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</si>
  <si>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</si>
  <si>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</si>
  <si>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</si>
  <si>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</si>
  <si>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</si>
  <si>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</si>
  <si>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</si>
  <si>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</si>
  <si>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</si>
  <si>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</si>
  <si>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</si>
  <si>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</si>
  <si>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</si>
  <si>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</si>
  <si>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</si>
  <si>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</si>
  <si>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</si>
  <si>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</si>
  <si>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</si>
  <si>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</si>
  <si>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</si>
  <si>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</si>
  <si>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</si>
  <si>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</si>
  <si>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</si>
  <si>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</si>
  <si>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</si>
  <si>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</si>
  <si>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</si>
  <si>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</si>
  <si>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</si>
  <si>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</si>
  <si>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</si>
  <si>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</si>
  <si>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</si>
  <si>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</si>
  <si>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</si>
  <si>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</si>
  <si>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</si>
  <si>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</si>
  <si>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</si>
  <si>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</si>
  <si>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</si>
  <si>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</si>
  <si>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</si>
  <si>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</si>
  <si>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</si>
  <si>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</si>
  <si>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</si>
  <si>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</si>
  <si>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</si>
  <si>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</si>
  <si>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</si>
  <si>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</si>
  <si>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</si>
  <si>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</si>
  <si>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</si>
  <si>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</si>
  <si>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</si>
  <si>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</si>
  <si>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</si>
  <si>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</si>
  <si>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</si>
  <si>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</si>
  <si>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</si>
  <si>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</si>
  <si>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</si>
  <si>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</si>
  <si>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</si>
  <si>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</si>
  <si>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</si>
  <si>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</si>
  <si>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</si>
  <si>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</si>
  <si>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</si>
  <si>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</si>
  <si>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</si>
  <si>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</si>
  <si>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</si>
  <si>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</si>
  <si>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</si>
  <si>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</si>
  <si>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</si>
  <si>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</si>
  <si>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</si>
  <si>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</si>
  <si>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</si>
  <si>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</si>
  <si>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</si>
  <si>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</si>
  <si>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</si>
  <si>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</si>
  <si>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</si>
  <si>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</si>
  <si>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</si>
  <si>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</si>
  <si>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</si>
  <si>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</si>
  <si>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</si>
  <si>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</si>
  <si>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</si>
  <si>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</si>
  <si>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</si>
  <si>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</si>
  <si>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</si>
  <si>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</si>
  <si>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</si>
  <si>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</si>
  <si>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</si>
  <si>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</si>
  <si>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</si>
  <si>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</si>
  <si>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</si>
  <si>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</si>
  <si>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</si>
  <si>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</si>
  <si>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</si>
  <si>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</si>
  <si>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</si>
  <si>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</si>
  <si>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</si>
  <si>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</si>
  <si>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</si>
  <si>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</si>
  <si>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</si>
  <si>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</si>
  <si>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</si>
  <si>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</si>
  <si>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</si>
  <si>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</si>
  <si>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</si>
  <si>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</si>
  <si>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</si>
  <si>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</si>
  <si>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</si>
  <si>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</si>
  <si>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</si>
  <si>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</si>
  <si>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</si>
  <si>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</si>
  <si>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</si>
  <si>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</si>
  <si>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</si>
  <si>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</si>
  <si>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</si>
  <si>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</si>
  <si>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</si>
  <si>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</si>
  <si>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</si>
  <si>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</si>
  <si>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</si>
  <si>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</si>
  <si>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</si>
  <si>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</si>
  <si>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</si>
  <si>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</si>
  <si>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</si>
  <si>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</si>
  <si>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</si>
  <si>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</si>
  <si>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</si>
  <si>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</si>
  <si>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</si>
  <si>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</si>
  <si>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</si>
  <si>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</si>
  <si>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</si>
  <si>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</si>
  <si>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</si>
  <si>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</si>
  <si>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</si>
  <si>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</si>
  <si>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</si>
  <si>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</si>
  <si>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</si>
  <si>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</si>
  <si>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</si>
  <si>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</si>
  <si>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</si>
  <si>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</si>
  <si>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</si>
  <si>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</si>
  <si>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</si>
  <si>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</si>
  <si>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</si>
  <si>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</si>
  <si>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</si>
  <si>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</si>
  <si>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</si>
  <si>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</si>
  <si>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</si>
  <si>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</si>
  <si>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</si>
  <si>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</si>
  <si>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</si>
  <si>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</si>
  <si>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</si>
  <si>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</si>
  <si>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</si>
  <si>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</si>
  <si>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</si>
  <si>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</si>
  <si>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</si>
  <si>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</si>
  <si>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</si>
  <si>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</si>
  <si>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</si>
  <si>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</si>
  <si>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</si>
  <si>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</si>
  <si>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</si>
  <si>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</si>
  <si>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</si>
  <si>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</si>
  <si>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</si>
  <si>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</si>
  <si>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</si>
  <si>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</si>
  <si>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</si>
  <si>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</si>
  <si>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</si>
  <si>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</si>
  <si>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</si>
  <si>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</si>
  <si>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</si>
  <si>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</si>
  <si>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</si>
  <si>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</si>
  <si>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</si>
  <si>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</si>
  <si>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</si>
  <si>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</si>
  <si>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</si>
  <si>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</si>
  <si>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</si>
  <si>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</si>
  <si>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</si>
  <si>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</si>
  <si>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</si>
  <si>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</si>
  <si>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</si>
  <si>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</si>
  <si>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</si>
  <si>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</si>
  <si>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</si>
  <si>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</si>
  <si>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</si>
  <si>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</si>
  <si>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</si>
  <si>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</si>
  <si>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</si>
  <si>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</si>
  <si>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</si>
  <si>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</si>
  <si>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</si>
  <si>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</si>
  <si>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</si>
  <si>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</si>
  <si>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</si>
  <si>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</si>
  <si>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</si>
  <si>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</si>
  <si>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</si>
  <si>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</si>
  <si>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</si>
  <si>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</si>
  <si>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</si>
  <si>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</si>
  <si>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</si>
  <si>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</si>
  <si>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</si>
  <si>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</si>
  <si>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</si>
  <si>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</si>
  <si>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</si>
  <si>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</si>
  <si>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</si>
  <si>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</si>
  <si>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</si>
  <si>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</si>
  <si>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</si>
  <si>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</si>
  <si>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</si>
  <si>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</si>
  <si>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</si>
  <si>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</si>
  <si>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</si>
  <si>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</si>
  <si>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</si>
  <si>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</si>
  <si>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</si>
  <si>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</si>
  <si>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</si>
  <si>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</si>
  <si>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</si>
  <si>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</si>
  <si>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</si>
  <si>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</si>
  <si>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</si>
  <si>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</si>
  <si>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</si>
  <si>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</si>
  <si>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</si>
  <si>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</si>
  <si>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</si>
  <si>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</si>
  <si>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</si>
  <si>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</si>
  <si>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</si>
  <si>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</si>
  <si>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</si>
  <si>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</si>
  <si>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</si>
  <si>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</si>
  <si>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</si>
  <si>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</si>
  <si>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</si>
  <si>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</si>
  <si>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</si>
  <si>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</si>
  <si>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</si>
  <si>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</si>
  <si>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</si>
  <si>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</si>
  <si>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</si>
  <si>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</si>
  <si>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</si>
  <si>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</si>
  <si>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</si>
  <si>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</si>
  <si>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</si>
  <si>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</si>
  <si>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</si>
  <si>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</si>
  <si>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</si>
  <si>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</si>
  <si>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</si>
  <si>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</si>
  <si>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</si>
  <si>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</si>
  <si>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</si>
  <si>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</si>
  <si>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</si>
  <si>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</si>
  <si>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</si>
  <si>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</si>
  <si>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</si>
  <si>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</si>
  <si>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</si>
  <si>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</si>
  <si>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</si>
  <si>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</si>
  <si>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</si>
  <si>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</si>
  <si>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</si>
  <si>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</si>
  <si>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</si>
  <si>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</si>
  <si>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</si>
  <si>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</si>
  <si>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</si>
  <si>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</si>
  <si>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</si>
  <si>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</si>
  <si>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</si>
  <si>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</si>
  <si>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</si>
  <si>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</si>
  <si>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</si>
  <si>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</si>
  <si>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</si>
  <si>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</si>
  <si>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</si>
  <si>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</si>
  <si>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</si>
  <si>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</si>
  <si>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</si>
  <si>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</si>
  <si>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</si>
  <si>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</si>
  <si>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</si>
  <si>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</si>
  <si>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</si>
  <si>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</si>
  <si>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</si>
  <si>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</si>
  <si>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</si>
  <si>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</si>
  <si>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</si>
  <si>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</si>
  <si>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</si>
  <si>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</si>
  <si>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</si>
  <si>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</si>
  <si>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</si>
  <si>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</si>
  <si>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</si>
  <si>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</si>
  <si>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</si>
  <si>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</si>
  <si>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</si>
  <si>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</si>
  <si>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</si>
  <si>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</si>
  <si>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</si>
  <si>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</si>
  <si>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</si>
  <si>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</si>
  <si>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</si>
  <si>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</si>
  <si>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</si>
  <si>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</si>
  <si>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</si>
  <si>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</si>
  <si>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</si>
  <si>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</si>
  <si>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</si>
  <si>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</si>
  <si>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</si>
  <si>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</si>
  <si>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</si>
  <si>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</si>
  <si>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</si>
  <si>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</si>
  <si>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</si>
  <si>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</si>
  <si>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</si>
  <si>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</si>
  <si>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</si>
  <si>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</si>
  <si>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</si>
  <si>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</si>
  <si>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</si>
  <si>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</si>
  <si>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</si>
  <si>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</si>
  <si>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</si>
  <si>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</si>
  <si>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</si>
  <si>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</si>
  <si>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</si>
  <si>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</si>
  <si>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</si>
  <si>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</si>
  <si>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</si>
  <si>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</si>
  <si>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</si>
  <si>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</si>
  <si>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</si>
  <si>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</si>
  <si>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</si>
  <si>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</si>
  <si>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</si>
  <si>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</si>
  <si>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</si>
  <si>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</si>
  <si>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</si>
  <si>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</si>
  <si>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</si>
  <si>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</si>
  <si>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</si>
  <si>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</si>
  <si>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</si>
  <si>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</si>
  <si>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</si>
  <si>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</si>
  <si>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</si>
  <si>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</si>
  <si>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</si>
  <si>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</si>
  <si>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</si>
  <si>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</si>
  <si>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</si>
  <si>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</si>
  <si>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</si>
  <si>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</si>
  <si>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</si>
  <si>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</si>
  <si>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</si>
  <si>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</si>
  <si>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</si>
  <si>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</si>
  <si>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</si>
  <si>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</si>
  <si>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</si>
  <si>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</si>
  <si>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</si>
  <si>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</si>
  <si>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</si>
  <si>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</si>
  <si>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</si>
  <si>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</si>
  <si>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</si>
  <si>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</si>
  <si>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</si>
  <si>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</si>
  <si>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</si>
  <si>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</si>
  <si>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</si>
  <si>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</si>
  <si>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</si>
  <si>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</si>
  <si>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</si>
  <si>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</si>
  <si>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</si>
  <si>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</si>
  <si>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</si>
  <si>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</si>
  <si>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</si>
  <si>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</si>
  <si>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</si>
  <si>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</si>
  <si>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</si>
  <si>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</si>
  <si>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</si>
  <si>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</si>
  <si>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</si>
  <si>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</si>
  <si>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</si>
  <si>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</si>
  <si>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</si>
  <si>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</si>
  <si>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</si>
  <si>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</si>
  <si>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</si>
  <si>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</si>
  <si>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</si>
  <si>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</si>
  <si>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</si>
  <si>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</si>
  <si>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</si>
  <si>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</si>
  <si>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</si>
  <si>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</si>
  <si>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</si>
  <si>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</si>
  <si>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</si>
  <si>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</si>
  <si>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</si>
  <si>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</si>
  <si>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</si>
  <si>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</si>
  <si>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</si>
  <si>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</si>
  <si>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</si>
  <si>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</si>
  <si>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</si>
  <si>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</si>
  <si>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</si>
  <si>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</si>
  <si>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</si>
  <si>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</si>
  <si>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</si>
  <si>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</si>
  <si>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</si>
  <si>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</si>
  <si>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</si>
  <si>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</si>
  <si>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</si>
  <si>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</si>
  <si>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</si>
  <si>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</si>
  <si>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</si>
  <si>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</si>
  <si>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</si>
  <si>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</si>
  <si>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</si>
  <si>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</si>
  <si>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</si>
  <si>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</si>
  <si>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</si>
  <si>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</si>
  <si>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</si>
  <si>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</si>
  <si>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</si>
  <si>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</si>
  <si>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</si>
  <si>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</si>
  <si>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</si>
  <si>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</si>
  <si>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</si>
  <si>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</si>
  <si>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</si>
  <si>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</si>
  <si>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</si>
  <si>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</si>
  <si>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</si>
  <si>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</si>
  <si>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</si>
  <si>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</si>
  <si>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</si>
  <si>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</si>
  <si>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</si>
  <si>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</si>
  <si>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</si>
  <si>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</si>
  <si>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</si>
  <si>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</si>
  <si>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</si>
  <si>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</si>
  <si>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</si>
  <si>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</si>
  <si>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</si>
  <si>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</si>
  <si>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</si>
  <si>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</si>
  <si>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</si>
  <si>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</si>
  <si>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</si>
  <si>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</si>
  <si>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</si>
  <si>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</si>
  <si>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</si>
  <si>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</si>
  <si>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</si>
  <si>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</si>
  <si>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</si>
  <si>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</si>
  <si>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</si>
  <si>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</si>
  <si>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</si>
  <si>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</si>
  <si>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</si>
  <si>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</si>
  <si>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</si>
  <si>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</si>
  <si>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</si>
  <si>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</si>
  <si>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</si>
  <si>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</si>
  <si>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</si>
  <si>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</si>
  <si>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</si>
  <si>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</si>
  <si>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</si>
  <si>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</si>
  <si>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</si>
  <si>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</si>
  <si>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</si>
  <si>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</si>
  <si>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</si>
  <si>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</si>
  <si>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</si>
  <si>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</si>
  <si>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</si>
  <si>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</si>
  <si>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</si>
  <si>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</si>
  <si>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</si>
  <si>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</si>
  <si>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</si>
  <si>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</si>
  <si>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</si>
  <si>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</si>
  <si>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</si>
  <si>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</si>
  <si>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</si>
  <si>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</si>
  <si>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</si>
  <si>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</si>
  <si>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</si>
  <si>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</si>
  <si>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</si>
  <si>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</si>
  <si>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</si>
  <si>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</si>
  <si>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</si>
  <si>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</si>
  <si>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</si>
  <si>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</si>
  <si>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</si>
  <si>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</si>
  <si>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</si>
  <si>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</si>
  <si>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</si>
  <si>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</si>
  <si>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</si>
  <si>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</si>
  <si>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</si>
  <si>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</si>
  <si>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</si>
  <si>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</si>
  <si>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</si>
  <si>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</si>
  <si>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</si>
  <si>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</si>
  <si>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</si>
  <si>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</si>
  <si>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</si>
  <si>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</si>
  <si>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</si>
  <si>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</si>
  <si>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</si>
  <si>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</si>
  <si>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</si>
  <si>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</si>
  <si>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</si>
  <si>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</si>
  <si>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</si>
  <si>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</si>
  <si>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</si>
  <si>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</si>
  <si>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</si>
  <si>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</si>
  <si>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</si>
  <si>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</si>
  <si>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</si>
  <si>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</si>
  <si>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</si>
  <si>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</si>
  <si>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</si>
  <si>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</si>
  <si>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</si>
  <si>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</si>
  <si>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</si>
  <si>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</si>
  <si>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</si>
  <si>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</si>
  <si>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</si>
  <si>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</si>
  <si>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</si>
  <si>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</si>
  <si>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</si>
  <si>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</si>
  <si>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</si>
  <si>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</si>
  <si>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</si>
  <si>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</si>
  <si>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</si>
  <si>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</si>
  <si>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</si>
  <si>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</si>
  <si>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</si>
  <si>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</si>
  <si>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</si>
  <si>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</si>
  <si>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</si>
  <si>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</si>
  <si>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</si>
  <si>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</si>
  <si>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</si>
  <si>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</si>
  <si>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</si>
  <si>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</si>
  <si>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</si>
  <si>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</si>
  <si>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</si>
  <si>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</si>
  <si>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</si>
  <si>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</si>
  <si>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</si>
  <si>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</si>
  <si>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</si>
  <si>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</si>
  <si>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</si>
  <si>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</si>
  <si>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</si>
  <si>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</si>
  <si>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</si>
  <si>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</si>
  <si>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</si>
  <si>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</si>
  <si>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</si>
  <si>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</si>
  <si>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</si>
  <si>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</si>
  <si>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</si>
  <si>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</si>
  <si>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</si>
  <si>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</si>
  <si>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</si>
  <si>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</si>
  <si>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</si>
  <si>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</si>
  <si>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</si>
  <si>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</si>
  <si>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</si>
  <si>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</si>
  <si>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</si>
  <si>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</si>
  <si>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</si>
  <si>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</si>
  <si>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</si>
  <si>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</si>
  <si>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</si>
  <si>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</si>
  <si>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</si>
  <si>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</si>
  <si>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</si>
  <si>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</si>
  <si>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</si>
  <si>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</si>
  <si>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</si>
  <si>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</si>
  <si>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</si>
  <si>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</si>
  <si>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</si>
  <si>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</si>
  <si>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</si>
  <si>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</si>
  <si>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</si>
  <si>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</si>
  <si>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</si>
  <si>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</si>
  <si>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</si>
  <si>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</si>
  <si>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</si>
  <si>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</si>
  <si>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</si>
  <si>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</si>
  <si>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</si>
  <si>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</si>
  <si>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</si>
  <si>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</si>
  <si>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</si>
  <si>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</si>
  <si>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</si>
  <si>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</si>
  <si>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</si>
  <si>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</si>
  <si>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</si>
  <si>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</si>
  <si>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</si>
  <si>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</si>
  <si>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</si>
  <si>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</si>
  <si>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</si>
  <si>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</si>
  <si>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</si>
  <si>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</si>
  <si>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</si>
  <si>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</si>
  <si>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</si>
  <si>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</si>
  <si>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</si>
  <si>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</si>
  <si>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</si>
  <si>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</si>
  <si>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</si>
  <si>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</si>
  <si>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</si>
  <si>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</si>
  <si>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</si>
  <si>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</si>
  <si>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</si>
  <si>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</si>
  <si>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</si>
  <si>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</si>
  <si>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</si>
  <si>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</si>
  <si>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</si>
  <si>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</si>
  <si>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</si>
  <si>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</si>
  <si>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</si>
  <si>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</si>
  <si>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</si>
  <si>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</si>
  <si>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</si>
  <si>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</si>
  <si>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</si>
  <si>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</si>
  <si>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</si>
  <si>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</si>
  <si>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</si>
  <si>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</si>
  <si>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</si>
  <si>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</si>
  <si>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</si>
  <si>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</si>
  <si>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</si>
  <si>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</si>
  <si>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</si>
  <si>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</si>
  <si>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</si>
  <si>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</si>
  <si>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</si>
  <si>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</si>
  <si>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</si>
  <si>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</si>
  <si>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</si>
  <si>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</si>
  <si>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</si>
  <si>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</si>
  <si>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</si>
  <si>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</si>
  <si>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</si>
  <si>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</si>
  <si>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</si>
  <si>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</si>
  <si>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</si>
  <si>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</si>
  <si>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</si>
  <si>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</si>
  <si>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</si>
  <si>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</si>
  <si>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</si>
  <si>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</si>
  <si>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</si>
  <si>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</si>
  <si>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</si>
  <si>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</si>
  <si>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</si>
  <si>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</si>
  <si>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</si>
  <si>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</si>
  <si>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</si>
  <si>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</si>
  <si>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</si>
  <si>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</si>
  <si>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</si>
  <si>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</si>
  <si>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</si>
  <si>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</si>
  <si>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</si>
  <si>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</si>
  <si>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</si>
  <si>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</si>
  <si>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</si>
  <si>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</si>
  <si>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</si>
  <si>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</si>
  <si>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</si>
  <si>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</si>
  <si>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</si>
  <si>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</si>
  <si>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</si>
  <si>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</si>
  <si>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</si>
  <si>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</si>
  <si>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</si>
  <si>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</si>
  <si>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</si>
  <si>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</si>
  <si>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</si>
  <si>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</si>
  <si>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</si>
  <si>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</si>
  <si>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</si>
  <si>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</si>
  <si>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</si>
  <si>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</si>
  <si>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</si>
  <si>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</si>
  <si>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</si>
  <si>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</si>
  <si>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</si>
  <si>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</si>
  <si>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</si>
  <si>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</si>
  <si>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</si>
  <si>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</si>
  <si>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</si>
  <si>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</si>
  <si>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</si>
  <si>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</si>
  <si>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</si>
  <si>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</si>
  <si>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</si>
  <si>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</si>
  <si>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</si>
  <si>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</si>
  <si>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</si>
  <si>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</si>
  <si>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</si>
  <si>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</si>
  <si>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</si>
  <si>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</si>
  <si>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</si>
  <si>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</si>
  <si>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</si>
  <si>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</si>
  <si>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</si>
  <si>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</si>
  <si>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</si>
  <si>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</si>
  <si>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</si>
  <si>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</si>
  <si>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</si>
  <si>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</si>
  <si>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</si>
  <si>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</si>
  <si>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</si>
  <si>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</si>
  <si>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</si>
  <si>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</si>
  <si>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</si>
  <si>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</si>
  <si>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</si>
  <si>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</si>
  <si>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</si>
  <si>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</si>
  <si>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</si>
  <si>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</si>
  <si>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</si>
  <si>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</si>
  <si>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</si>
  <si>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</si>
  <si>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</si>
  <si>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</si>
  <si>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</si>
  <si>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</si>
  <si>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</si>
  <si>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</si>
  <si>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</si>
  <si>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</si>
  <si>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</si>
  <si>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</si>
  <si>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</si>
  <si>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</si>
  <si>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</si>
  <si>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</si>
  <si>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</si>
  <si>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</si>
  <si>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</si>
  <si>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</si>
  <si>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</si>
  <si>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</si>
  <si>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</si>
  <si>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</si>
  <si>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</si>
  <si>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</si>
  <si>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</si>
  <si>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</si>
  <si>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</si>
  <si>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</si>
  <si>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</si>
  <si>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</si>
  <si>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</si>
  <si>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</si>
  <si>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</si>
  <si>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</si>
  <si>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</si>
  <si>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</si>
  <si>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</si>
  <si>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</si>
  <si>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</si>
  <si>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</si>
  <si>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</si>
  <si>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</si>
  <si>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</si>
  <si>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</si>
  <si>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</si>
  <si>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</si>
  <si>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</si>
  <si>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</si>
  <si>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</si>
  <si>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</si>
  <si>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</si>
  <si>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</si>
  <si>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</si>
  <si>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</si>
  <si>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</si>
  <si>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</si>
  <si>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</si>
  <si>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</si>
  <si>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</si>
  <si>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</si>
  <si>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</si>
  <si>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</si>
  <si>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</si>
  <si>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</si>
  <si>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</si>
  <si>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</si>
  <si>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</si>
  <si>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</si>
  <si>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</si>
  <si>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</si>
  <si>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</si>
  <si>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</si>
  <si>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</si>
  <si>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</si>
  <si>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</si>
  <si>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</si>
  <si>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</si>
  <si>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</si>
  <si>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</si>
  <si>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</si>
  <si>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</si>
  <si>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</si>
  <si>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</si>
  <si>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</si>
  <si>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</si>
  <si>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</si>
  <si>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</si>
  <si>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</si>
  <si>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</si>
  <si>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</si>
  <si>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</si>
  <si>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</si>
  <si>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</si>
  <si>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</si>
  <si>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</si>
  <si>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</si>
  <si>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</si>
  <si>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</si>
  <si>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</si>
  <si>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</si>
  <si>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</si>
  <si>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</si>
  <si>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</si>
  <si>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</si>
  <si>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</si>
  <si>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</si>
  <si>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</si>
  <si>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</si>
  <si>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</si>
  <si>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</si>
  <si>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</si>
  <si>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</si>
  <si>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</si>
  <si>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</si>
  <si>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</si>
  <si>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</si>
  <si>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</si>
  <si>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</si>
  <si>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</si>
  <si>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</si>
  <si>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</si>
  <si>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</si>
  <si>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</si>
  <si>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</si>
  <si>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</si>
  <si>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</si>
  <si>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</si>
  <si>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</si>
  <si>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</si>
  <si>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</si>
  <si>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</si>
  <si>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</si>
  <si>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</si>
  <si>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</si>
  <si>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</si>
  <si>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</si>
  <si>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</si>
  <si>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</si>
  <si>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</si>
  <si>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</si>
  <si>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</si>
  <si>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</si>
  <si>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</si>
  <si>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</si>
  <si>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</si>
  <si>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</si>
  <si>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</si>
  <si>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</si>
  <si>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</si>
  <si>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</si>
  <si>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</si>
  <si>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</si>
  <si>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</si>
  <si>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</si>
  <si>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</si>
  <si>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</si>
  <si>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</si>
  <si>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</si>
  <si>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</si>
  <si>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</si>
  <si>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</si>
  <si>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</si>
  <si>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</si>
  <si>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</si>
  <si>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</si>
  <si>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</si>
  <si>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</si>
  <si>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</si>
  <si>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</si>
  <si>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</si>
  <si>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</si>
  <si>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</si>
  <si>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</si>
  <si>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</si>
  <si>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</si>
  <si>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</si>
  <si>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</si>
  <si>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</si>
  <si>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</si>
  <si>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</si>
  <si>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</si>
  <si>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</si>
  <si>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</si>
  <si>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</si>
  <si>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</si>
  <si>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</si>
  <si>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</si>
  <si>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</si>
  <si>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</si>
  <si>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</si>
  <si>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</si>
  <si>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</si>
  <si>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</si>
  <si>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</si>
  <si>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</si>
  <si>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</si>
  <si>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</si>
  <si>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</si>
  <si>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</si>
  <si>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</si>
  <si>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</si>
  <si>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</si>
  <si>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</si>
  <si>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</si>
  <si>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</si>
  <si>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</si>
  <si>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</si>
  <si>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</si>
  <si>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</si>
  <si>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</si>
  <si>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</si>
  <si>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</si>
  <si>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</si>
  <si>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</si>
  <si>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</si>
  <si>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</si>
  <si>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</si>
  <si>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</si>
  <si>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</si>
  <si>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</si>
  <si>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</si>
  <si>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</si>
  <si>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</si>
  <si>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</si>
  <si>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</si>
  <si>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</si>
  <si>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</si>
  <si>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</si>
  <si>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</si>
  <si>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</si>
  <si>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</si>
  <si>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</si>
  <si>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</si>
  <si>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</si>
  <si>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</si>
  <si>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</si>
  <si>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</si>
  <si>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</si>
  <si>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</si>
  <si>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</si>
  <si>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</si>
  <si>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</si>
  <si>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</si>
  <si>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</si>
  <si>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</si>
  <si>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</si>
  <si>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</si>
  <si>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</si>
  <si>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</si>
  <si>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</si>
  <si>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</si>
  <si>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</si>
  <si>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</si>
  <si>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</si>
  <si>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</si>
  <si>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</si>
  <si>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</si>
  <si>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</si>
  <si>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</si>
  <si>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</si>
  <si>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</si>
  <si>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</si>
  <si>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</si>
  <si>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</si>
  <si>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</si>
  <si>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</si>
  <si>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</si>
  <si>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</si>
  <si>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</si>
  <si>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</si>
  <si>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</si>
  <si>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</si>
  <si>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</si>
  <si>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</si>
  <si>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</si>
  <si>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</si>
  <si>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</si>
  <si>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</si>
  <si>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</si>
  <si>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</si>
  <si>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</si>
  <si>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</si>
  <si>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</si>
  <si>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</si>
  <si>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</si>
  <si>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</si>
  <si>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</si>
  <si>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</si>
  <si>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</si>
  <si>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</si>
  <si>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</si>
  <si>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</si>
  <si>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</si>
  <si>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</si>
  <si>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</si>
  <si>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</si>
  <si>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</si>
  <si>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</si>
  <si>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</si>
  <si>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</si>
  <si>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</si>
  <si>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</si>
  <si>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</si>
  <si>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</si>
  <si>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</si>
  <si>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</si>
  <si>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</si>
  <si>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</si>
  <si>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</si>
  <si>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</si>
  <si>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</si>
  <si>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</si>
  <si>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</si>
  <si>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</si>
  <si>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</si>
  <si>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</si>
  <si>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</si>
  <si>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</si>
  <si>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</si>
  <si>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</si>
  <si>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</si>
  <si>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</si>
  <si>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</si>
  <si>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</si>
  <si>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</si>
  <si>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</si>
  <si>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</si>
  <si>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</si>
  <si>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</si>
  <si>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</si>
  <si>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</si>
  <si>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</si>
  <si>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</si>
  <si>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</si>
  <si>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</si>
  <si>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</si>
  <si>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</si>
  <si>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</si>
  <si>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</si>
  <si>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</si>
  <si>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</si>
  <si>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</si>
  <si>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</si>
  <si>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</si>
  <si>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</si>
  <si>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</si>
  <si>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</si>
  <si>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</si>
  <si>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</si>
  <si>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</si>
  <si>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</si>
  <si>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</si>
  <si>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</si>
  <si>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</si>
  <si>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</si>
  <si>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</si>
  <si>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</si>
  <si>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</si>
  <si>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</si>
  <si>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</si>
  <si>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</si>
  <si>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</si>
  <si>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</si>
  <si>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</si>
  <si>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</si>
  <si>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</si>
  <si>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</si>
  <si>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</si>
  <si>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</si>
  <si>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</si>
  <si>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</si>
  <si>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</si>
  <si>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</si>
  <si>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</si>
  <si>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</si>
  <si>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</si>
  <si>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</si>
  <si>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</si>
  <si>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</si>
  <si>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</si>
  <si>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</si>
  <si>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</si>
  <si>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</si>
  <si>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</si>
  <si>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</si>
  <si>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</si>
  <si>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</si>
  <si>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</si>
  <si>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</si>
  <si>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</si>
  <si>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</si>
  <si>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</si>
  <si>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</si>
  <si>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</si>
  <si>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</si>
  <si>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</si>
  <si>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</si>
  <si>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</si>
  <si>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</si>
  <si>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</si>
  <si>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</si>
  <si>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</si>
  <si>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</si>
  <si>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</si>
  <si>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</si>
  <si>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</si>
  <si>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</si>
  <si>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</si>
  <si>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</si>
  <si>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</si>
  <si>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</si>
  <si>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</si>
  <si>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</si>
  <si>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</si>
  <si>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</si>
  <si>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</si>
  <si>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</si>
  <si>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</si>
  <si>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</si>
  <si>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</si>
  <si>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</si>
  <si>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</si>
  <si>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</si>
  <si>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</si>
  <si>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</si>
  <si>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</si>
  <si>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</si>
  <si>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</si>
  <si>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</si>
  <si>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</si>
  <si>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</si>
  <si>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</si>
  <si>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</si>
  <si>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</si>
  <si>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</si>
  <si>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</si>
  <si>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</si>
  <si>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</si>
  <si>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</si>
  <si>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</si>
  <si>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</si>
  <si>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</si>
  <si>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</si>
  <si>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</si>
  <si>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</si>
  <si>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</si>
  <si>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</si>
  <si>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</si>
  <si>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</si>
  <si>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</si>
  <si>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</si>
  <si>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</si>
  <si>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</si>
  <si>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</si>
  <si>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</si>
  <si>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</si>
  <si>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</si>
  <si>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</si>
  <si>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</si>
  <si>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</si>
  <si>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</si>
  <si>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</si>
  <si>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</si>
  <si>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</si>
  <si>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</si>
  <si>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</si>
  <si>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</si>
  <si>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</si>
  <si>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</si>
  <si>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</si>
  <si>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</si>
  <si>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</si>
  <si>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</si>
  <si>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</si>
  <si>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</si>
  <si>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</si>
  <si>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</si>
  <si>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</si>
  <si>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</si>
  <si>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</si>
  <si>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</si>
  <si>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</si>
  <si>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</si>
  <si>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</si>
  <si>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</si>
  <si>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</si>
  <si>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</si>
  <si>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</si>
  <si>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</si>
  <si>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</si>
  <si>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</si>
  <si>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</si>
  <si>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</si>
  <si>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</si>
  <si>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</si>
  <si>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</si>
  <si>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</si>
  <si>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</si>
  <si>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</si>
  <si>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</si>
  <si>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</si>
  <si>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</si>
  <si>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</si>
  <si>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</si>
  <si>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</si>
  <si>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</si>
  <si>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</si>
  <si>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</si>
  <si>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</si>
  <si>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</si>
  <si>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</si>
  <si>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</si>
  <si>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</si>
  <si>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</si>
  <si>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</si>
  <si>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</si>
  <si>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</si>
  <si>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</si>
  <si>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</si>
  <si>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</si>
  <si>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</si>
  <si>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</si>
  <si>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</si>
  <si>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</si>
  <si>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</si>
  <si>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</si>
  <si>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</si>
  <si>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</si>
  <si>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</si>
  <si>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</si>
  <si>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</si>
  <si>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</si>
  <si>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</si>
  <si>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</si>
  <si>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</si>
  <si>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</si>
  <si>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</si>
  <si>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</si>
  <si>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</si>
  <si>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</si>
  <si>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</si>
  <si>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</si>
  <si>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</si>
  <si>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</si>
  <si>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</si>
  <si>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</si>
  <si>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</si>
  <si>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</si>
  <si>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</si>
  <si>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</si>
  <si>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</si>
  <si>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</si>
  <si>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</si>
  <si>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</si>
  <si>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</si>
  <si>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</si>
  <si>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</si>
  <si>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</si>
  <si>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</si>
  <si>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</si>
  <si>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</si>
  <si>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</si>
  <si>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</si>
  <si>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</si>
  <si>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</si>
  <si>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</si>
  <si>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</si>
  <si>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</si>
  <si>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</si>
  <si>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</si>
  <si>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</si>
  <si>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</si>
  <si>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</si>
  <si>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</si>
  <si>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</si>
  <si>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</si>
  <si>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</si>
  <si>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</si>
  <si>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</si>
  <si>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</si>
  <si>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</si>
  <si>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</si>
  <si>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</si>
  <si>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</si>
  <si>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</si>
  <si>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</si>
  <si>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</si>
  <si>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</si>
  <si>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</si>
  <si>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</si>
  <si>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</si>
  <si>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</si>
  <si>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</si>
  <si>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</si>
  <si>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</si>
  <si>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</si>
  <si>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</si>
  <si>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</si>
  <si>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</si>
  <si>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</si>
  <si>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</si>
  <si>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</si>
  <si>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</si>
  <si>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</si>
  <si>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</si>
  <si>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</si>
  <si>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</si>
  <si>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</si>
  <si>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</si>
  <si>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</si>
  <si>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</si>
  <si>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</si>
  <si>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</si>
  <si>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</si>
  <si>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</si>
  <si>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</si>
  <si>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</si>
  <si>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</si>
  <si>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</si>
  <si>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</si>
  <si>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</si>
  <si>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</si>
  <si>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</si>
  <si>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</si>
  <si>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</si>
  <si>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</si>
  <si>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</si>
  <si>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</si>
  <si>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</si>
  <si>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</si>
  <si>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</si>
  <si>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</si>
  <si>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</si>
  <si>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</si>
  <si>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</si>
  <si>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</si>
  <si>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</si>
  <si>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</si>
  <si>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</si>
  <si>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</si>
  <si>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</si>
  <si>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</si>
  <si>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</si>
  <si>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</si>
  <si>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</si>
  <si>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</si>
  <si>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</si>
  <si>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</si>
  <si>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</si>
  <si>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</si>
  <si>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</si>
  <si>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</si>
  <si>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</si>
  <si>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</si>
  <si>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</si>
  <si>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</si>
  <si>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</si>
  <si>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</si>
  <si>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</si>
  <si>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</si>
  <si>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</si>
  <si>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</si>
  <si>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</si>
  <si>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</si>
  <si>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</si>
  <si>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</si>
  <si>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</si>
  <si>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</si>
  <si>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</si>
  <si>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</si>
  <si>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</si>
  <si>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</si>
  <si>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</si>
  <si>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</si>
  <si>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</si>
  <si>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</si>
  <si>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</si>
  <si>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</si>
  <si>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</si>
  <si>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</si>
  <si>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</si>
  <si>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</si>
  <si>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</si>
  <si>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</si>
  <si>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</si>
  <si>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</si>
  <si>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</si>
  <si>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</si>
  <si>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</si>
  <si>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</si>
  <si>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</si>
  <si>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</si>
  <si>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</si>
  <si>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</si>
  <si>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</si>
  <si>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</si>
  <si>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</si>
  <si>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</si>
  <si>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</si>
  <si>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</si>
  <si>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</si>
  <si>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</si>
  <si>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</si>
  <si>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</si>
  <si>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</si>
  <si>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</si>
  <si>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</si>
  <si>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</si>
  <si>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</si>
  <si>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</si>
  <si>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</si>
  <si>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</si>
  <si>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</si>
  <si>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</si>
  <si>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</si>
  <si>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</si>
  <si>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</si>
  <si>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</si>
  <si>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</si>
  <si>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</si>
  <si>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</si>
  <si>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</si>
  <si>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</si>
  <si>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</si>
  <si>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</si>
  <si>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</si>
  <si>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</si>
  <si>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</si>
  <si>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</si>
  <si>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</si>
  <si>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</si>
  <si>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</si>
  <si>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</si>
  <si>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</si>
  <si>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</si>
  <si>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</si>
  <si>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</si>
  <si>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</si>
  <si>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</si>
  <si>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</si>
  <si>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</si>
  <si>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</si>
  <si>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</si>
  <si>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</si>
  <si>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</si>
  <si>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</si>
  <si>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</si>
  <si>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</si>
  <si>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</si>
  <si>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</si>
  <si>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</si>
  <si>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</si>
  <si>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</si>
  <si>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</si>
  <si>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</si>
  <si>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</si>
  <si>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</si>
  <si>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</si>
  <si>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</si>
  <si>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</si>
  <si>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</si>
  <si>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</si>
  <si>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</si>
  <si>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</si>
  <si>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</si>
  <si>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</si>
  <si>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</si>
  <si>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</si>
  <si>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</si>
  <si>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</si>
  <si>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</si>
  <si>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</si>
  <si>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</si>
  <si>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</si>
  <si>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</si>
  <si>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</si>
  <si>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</si>
  <si>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</si>
  <si>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</si>
  <si>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</si>
  <si>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</si>
  <si>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</si>
  <si>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</si>
  <si>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</si>
  <si>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</si>
  <si>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</si>
  <si>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</si>
  <si>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</si>
  <si>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</si>
  <si>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</si>
  <si>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</si>
  <si>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</si>
  <si>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</si>
  <si>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</si>
  <si>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</si>
  <si>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</si>
  <si>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</si>
  <si>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</si>
  <si>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</si>
  <si>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</si>
  <si>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</si>
  <si>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</si>
  <si>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</si>
  <si>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</si>
  <si>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</si>
  <si>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</si>
  <si>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</si>
  <si>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</si>
  <si>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</si>
  <si>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</si>
  <si>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</si>
  <si>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</si>
  <si>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</si>
  <si>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</si>
  <si>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</si>
  <si>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</si>
  <si>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</si>
  <si>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</si>
  <si>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</si>
  <si>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</si>
  <si>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</si>
  <si>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</si>
  <si>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</si>
  <si>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</si>
  <si>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</si>
  <si>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</si>
  <si>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</si>
  <si>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</si>
  <si>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</si>
  <si>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</si>
  <si>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</si>
  <si>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</si>
  <si>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</si>
  <si>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</si>
  <si>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</si>
  <si>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</si>
  <si>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</si>
  <si>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</si>
  <si>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</si>
  <si>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</si>
  <si>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</si>
  <si>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</si>
  <si>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</si>
  <si>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</si>
  <si>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</si>
  <si>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</si>
  <si>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</si>
  <si>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</si>
  <si>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</si>
  <si>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</si>
  <si>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</si>
  <si>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</si>
  <si>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</si>
  <si>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</si>
  <si>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</si>
  <si>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</si>
  <si>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</si>
  <si>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</si>
  <si>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</si>
  <si>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</si>
  <si>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</si>
  <si>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</si>
  <si>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</si>
  <si>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</si>
  <si>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</si>
  <si>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</si>
  <si>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</si>
  <si>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</si>
  <si>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</si>
  <si>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</si>
  <si>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</si>
  <si>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</si>
  <si>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</si>
  <si>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</si>
  <si>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</si>
  <si>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</si>
  <si>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</si>
  <si>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</si>
  <si>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</si>
  <si>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</si>
  <si>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</si>
  <si>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</si>
  <si>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</si>
  <si>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</si>
  <si>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</si>
  <si>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</si>
  <si>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</si>
  <si>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</si>
  <si>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</si>
  <si>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</si>
  <si>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</si>
  <si>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</si>
  <si>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</si>
  <si>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</si>
  <si>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</si>
  <si>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</si>
  <si>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</si>
  <si>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</si>
  <si>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</si>
  <si>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</si>
  <si>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</si>
  <si>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</si>
  <si>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</si>
  <si>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</si>
  <si>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</si>
  <si>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</si>
  <si>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</si>
  <si>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</si>
  <si>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</si>
  <si>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</si>
  <si>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</si>
  <si>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</si>
  <si>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</si>
  <si>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</si>
  <si>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</si>
  <si>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</si>
  <si>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</si>
  <si>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</si>
  <si>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</si>
  <si>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</si>
  <si>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</si>
  <si>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</si>
  <si>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</si>
  <si>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</si>
  <si>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</si>
  <si>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</si>
  <si>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</si>
  <si>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</si>
  <si>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</si>
  <si>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</si>
  <si>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</si>
  <si>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</si>
  <si>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</si>
  <si>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</si>
  <si>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</si>
  <si>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</si>
  <si>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</si>
  <si>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</si>
  <si>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</si>
  <si>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</si>
  <si>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</si>
  <si>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</si>
  <si>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</si>
  <si>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</si>
  <si>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</si>
  <si>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</si>
  <si>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</si>
  <si>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</si>
  <si>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</si>
  <si>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</si>
  <si>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</si>
  <si>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</si>
  <si>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</si>
  <si>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</si>
  <si>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</si>
  <si>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</si>
  <si>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</si>
  <si>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</si>
  <si>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</si>
  <si>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</si>
  <si>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</si>
  <si>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</si>
  <si>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</si>
  <si>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</si>
  <si>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</si>
  <si>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</si>
  <si>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</si>
  <si>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</si>
  <si>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</si>
  <si>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</si>
  <si>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</si>
  <si>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</si>
  <si>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</si>
  <si>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</si>
  <si>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</si>
  <si>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</si>
  <si>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</si>
  <si>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</si>
  <si>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</si>
  <si>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</si>
  <si>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</si>
  <si>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</si>
  <si>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</si>
  <si>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</si>
  <si>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</si>
  <si>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</si>
  <si>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</si>
  <si>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</si>
  <si>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</si>
  <si>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</si>
  <si>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</si>
  <si>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</si>
  <si>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</si>
  <si>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</si>
  <si>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</si>
  <si>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</si>
  <si>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</si>
  <si>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</si>
  <si>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</si>
  <si>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</si>
  <si>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</si>
  <si>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</si>
  <si>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</si>
  <si>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</si>
  <si>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</si>
  <si>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</si>
  <si>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</si>
  <si>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</si>
  <si>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</si>
  <si>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</si>
  <si>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</si>
  <si>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</si>
  <si>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</si>
  <si>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</si>
  <si>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</si>
  <si>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</si>
  <si>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</si>
  <si>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</si>
  <si>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</si>
  <si>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</si>
  <si>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</si>
  <si>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</si>
  <si>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</si>
  <si>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</si>
  <si>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</si>
  <si>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</si>
  <si>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</si>
  <si>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</si>
  <si>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</si>
  <si>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</si>
  <si>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</si>
  <si>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</si>
  <si>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</si>
  <si>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</si>
  <si>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</si>
  <si>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</si>
  <si>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</si>
  <si>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</si>
  <si>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</si>
  <si>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</si>
  <si>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</si>
  <si>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</si>
  <si>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</si>
  <si>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</si>
  <si>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</si>
  <si>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</si>
  <si>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</si>
  <si>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</si>
  <si>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</si>
  <si>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</si>
  <si>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</si>
  <si>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</si>
  <si>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</si>
  <si>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</si>
  <si>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</si>
  <si>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</si>
  <si>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</si>
  <si>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</si>
  <si>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</si>
  <si>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</si>
  <si>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</si>
  <si>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</si>
  <si>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</si>
  <si>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</si>
  <si>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</si>
  <si>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</si>
  <si>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</si>
  <si>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</si>
  <si>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</si>
  <si>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</si>
  <si>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</si>
  <si>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</si>
  <si>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</si>
  <si>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</si>
  <si>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</si>
  <si>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</si>
  <si>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</si>
  <si>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</si>
  <si>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</si>
  <si>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</si>
  <si>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</si>
  <si>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</si>
  <si>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</si>
  <si>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</si>
  <si>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</si>
  <si>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</si>
  <si>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</si>
  <si>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</si>
  <si>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</si>
  <si>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</si>
  <si>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</si>
  <si>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</si>
  <si>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</si>
  <si>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</si>
  <si>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</si>
  <si>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</si>
  <si>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</si>
  <si>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</si>
  <si>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</si>
  <si>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</si>
  <si>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</si>
  <si>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</si>
  <si>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</si>
  <si>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</si>
  <si>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</si>
  <si>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</si>
  <si>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</si>
  <si>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</si>
  <si>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</si>
  <si>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</si>
  <si>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</si>
  <si>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</si>
  <si>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</si>
  <si>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</si>
  <si>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</si>
  <si>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</si>
  <si>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</si>
  <si>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</si>
  <si>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</si>
  <si>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</si>
  <si>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</si>
  <si>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</si>
  <si>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</si>
  <si>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</si>
  <si>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</si>
  <si>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</si>
  <si>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</si>
  <si>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</si>
  <si>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</si>
  <si>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</si>
  <si>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</si>
  <si>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</si>
  <si>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</si>
  <si>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</si>
  <si>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</si>
  <si>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</si>
  <si>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</si>
  <si>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</si>
  <si>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</si>
  <si>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</si>
  <si>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</si>
  <si>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</si>
  <si>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</si>
  <si>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</si>
  <si>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</si>
  <si>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</si>
  <si>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</si>
  <si>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</si>
  <si>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</si>
  <si>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</si>
  <si>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</si>
  <si>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</si>
  <si>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</si>
  <si>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</si>
  <si>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</si>
  <si>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</si>
  <si>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</si>
  <si>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</si>
  <si>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</si>
  <si>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</si>
  <si>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</si>
  <si>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</si>
  <si>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</si>
  <si>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</si>
  <si>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</si>
  <si>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</si>
  <si>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</si>
  <si>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</si>
  <si>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</si>
  <si>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</si>
  <si>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</si>
  <si>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</si>
  <si>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</si>
  <si>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</si>
  <si>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</si>
  <si>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</si>
  <si>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</si>
  <si>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</si>
  <si>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</si>
  <si>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</si>
  <si>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</si>
  <si>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</si>
  <si>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</si>
  <si>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</si>
  <si>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</si>
  <si>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</si>
  <si>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</si>
  <si>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</si>
  <si>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</si>
  <si>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</si>
  <si>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</si>
  <si>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</si>
  <si>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</si>
  <si>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</si>
  <si>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</si>
  <si>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</si>
  <si>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</si>
  <si>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</si>
  <si>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</si>
  <si>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</si>
  <si>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</si>
  <si>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</si>
  <si>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</si>
  <si>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</si>
  <si>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</si>
  <si>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</si>
  <si>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</si>
  <si>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</si>
  <si>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</si>
  <si>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</si>
  <si>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</si>
  <si>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</si>
  <si>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</si>
  <si>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</si>
  <si>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</si>
  <si>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</si>
  <si>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</si>
  <si>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</si>
  <si>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</si>
  <si>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</si>
  <si>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</si>
  <si>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</si>
  <si>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</si>
  <si>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</si>
  <si>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</si>
  <si>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</si>
  <si>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</si>
  <si>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</si>
  <si>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</si>
  <si>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</si>
  <si>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</si>
  <si>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</si>
  <si>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</si>
  <si>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</si>
  <si>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</si>
  <si>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</si>
  <si>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</si>
  <si>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</si>
  <si>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</si>
  <si>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</si>
  <si>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</si>
  <si>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</si>
  <si>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</si>
  <si>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</si>
  <si>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</si>
  <si>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</si>
  <si>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</si>
  <si>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</si>
  <si>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</si>
  <si>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</si>
  <si>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</si>
  <si>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</si>
  <si>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</si>
  <si>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</si>
  <si>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</si>
  <si>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</si>
  <si>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</si>
  <si>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</si>
  <si>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</si>
  <si>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</si>
  <si>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</si>
  <si>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</si>
  <si>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</si>
  <si>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</si>
  <si>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</si>
  <si>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</si>
  <si>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</si>
  <si>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</si>
  <si>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</si>
  <si>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</si>
  <si>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</si>
  <si>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</si>
  <si>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</si>
  <si>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</si>
  <si>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</si>
  <si>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</si>
  <si>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</si>
  <si>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</si>
  <si>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</si>
  <si>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</si>
  <si>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</si>
  <si>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</si>
  <si>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</si>
  <si>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</si>
  <si>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</si>
  <si>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</si>
  <si>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</si>
  <si>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</si>
  <si>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</si>
  <si>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</si>
  <si>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</si>
  <si>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</si>
  <si>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</si>
  <si>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</si>
  <si>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</si>
  <si>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</si>
  <si>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</si>
  <si>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</si>
  <si>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</si>
  <si>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</si>
  <si>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</si>
  <si>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</si>
  <si>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</si>
  <si>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</si>
  <si>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</si>
  <si>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</si>
  <si>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</si>
  <si>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</si>
  <si>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</si>
  <si>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</si>
  <si>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</si>
  <si>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</si>
  <si>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</si>
  <si>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</si>
  <si>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</si>
  <si>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</si>
  <si>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</si>
  <si>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</si>
  <si>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</si>
  <si>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</si>
  <si>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</si>
  <si>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</si>
  <si>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</si>
  <si>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</si>
  <si>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</si>
  <si>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</si>
  <si>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</si>
  <si>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</si>
  <si>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</si>
  <si>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</si>
  <si>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</si>
  <si>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</si>
  <si>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</si>
  <si>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</si>
  <si>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</si>
  <si>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</si>
  <si>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</si>
  <si>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</si>
  <si>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</si>
  <si>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</si>
  <si>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</si>
  <si>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</si>
  <si>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</si>
  <si>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</si>
  <si>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</si>
  <si>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</si>
  <si>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</si>
  <si>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</si>
  <si>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</si>
  <si>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</si>
  <si>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</si>
  <si>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</si>
  <si>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</si>
  <si>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</si>
  <si>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</si>
  <si>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</si>
  <si>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</si>
  <si>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</si>
  <si>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</si>
  <si>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</si>
  <si>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</si>
  <si>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</si>
  <si>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</si>
  <si>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</si>
  <si>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</si>
  <si>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</si>
  <si>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</si>
  <si>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</si>
  <si>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</si>
  <si>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</si>
  <si>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</si>
  <si>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</si>
  <si>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</si>
  <si>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</si>
  <si>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</si>
  <si>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</si>
  <si>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</si>
  <si>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</si>
  <si>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</si>
  <si>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</si>
  <si>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</si>
  <si>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</si>
  <si>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</si>
  <si>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</si>
  <si>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</si>
  <si>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</si>
  <si>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</si>
  <si>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</si>
  <si>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</si>
  <si>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</si>
  <si>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</si>
  <si>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</si>
  <si>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</si>
  <si>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</si>
  <si>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</si>
  <si>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</si>
  <si>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</si>
  <si>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</si>
  <si>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</si>
  <si>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</si>
  <si>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</si>
  <si>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</si>
  <si>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</si>
  <si>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</si>
  <si>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</si>
  <si>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</si>
  <si>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</si>
  <si>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</si>
  <si>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</si>
  <si>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</si>
  <si>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</si>
  <si>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</si>
  <si>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</si>
  <si>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</si>
  <si>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</si>
  <si>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</si>
  <si>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</si>
  <si>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</si>
  <si>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</si>
  <si>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</si>
  <si>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</si>
  <si>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</si>
  <si>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</si>
  <si>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</si>
  <si>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</si>
  <si>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</si>
  <si>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</si>
  <si>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</si>
  <si>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</si>
  <si>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</si>
  <si>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</si>
  <si>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</si>
  <si>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</si>
  <si>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</si>
  <si>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</si>
  <si>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</si>
  <si>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</si>
  <si>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</si>
  <si>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</si>
  <si>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</si>
  <si>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</si>
  <si>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</si>
  <si>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</si>
  <si>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</si>
  <si>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</si>
  <si>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</si>
  <si>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</si>
  <si>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</si>
  <si>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</si>
  <si>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</si>
  <si>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</si>
  <si>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</si>
  <si>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</si>
  <si>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</si>
  <si>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</si>
  <si>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</si>
  <si>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</si>
  <si>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</si>
  <si>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</si>
  <si>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</si>
  <si>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</si>
  <si>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</si>
  <si>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</si>
  <si>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</si>
  <si>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</si>
  <si>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</si>
  <si>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</si>
  <si>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</si>
  <si>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</si>
  <si>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</si>
  <si>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</si>
  <si>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</si>
  <si>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</si>
  <si>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</si>
  <si>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</si>
  <si>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</si>
  <si>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</si>
  <si>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</si>
  <si>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</si>
  <si>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</si>
  <si>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</si>
  <si>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</si>
  <si>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</si>
  <si>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</si>
  <si>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</si>
  <si>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</si>
  <si>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</si>
  <si>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</si>
  <si>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</si>
  <si>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</si>
  <si>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</si>
  <si>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</si>
  <si>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</si>
  <si>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</si>
  <si>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</si>
  <si>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</si>
  <si>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</si>
  <si>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</si>
  <si>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</si>
  <si>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</si>
  <si>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</si>
  <si>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</si>
  <si>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</si>
  <si>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</si>
  <si>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</si>
  <si>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</si>
  <si>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</si>
  <si>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</si>
  <si>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</si>
  <si>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</si>
  <si>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</si>
  <si>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</si>
  <si>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</si>
  <si>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</si>
  <si>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</si>
  <si>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</si>
  <si>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</si>
  <si>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</si>
  <si>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</si>
  <si>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</si>
  <si>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</si>
  <si>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</si>
  <si>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</si>
  <si>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</si>
  <si>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</si>
  <si>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</si>
  <si>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</si>
  <si>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</si>
  <si>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</si>
  <si>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</si>
  <si>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</si>
  <si>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</si>
  <si>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</si>
  <si>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</si>
  <si>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</si>
  <si>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</si>
  <si>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</si>
  <si>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</si>
  <si>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</si>
  <si>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</si>
  <si>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</si>
  <si>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</si>
  <si>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</si>
  <si>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</si>
  <si>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</si>
  <si>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</si>
  <si>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</si>
  <si>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</si>
  <si>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</si>
  <si>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</si>
  <si>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</si>
  <si>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</si>
  <si>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</si>
  <si>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</si>
  <si>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</si>
  <si>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</si>
  <si>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</si>
  <si>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</si>
  <si>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</si>
  <si>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</si>
  <si>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</si>
  <si>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</si>
  <si>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</si>
  <si>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</si>
  <si>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</si>
  <si>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</si>
  <si>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</si>
  <si>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</si>
  <si>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</si>
  <si>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</si>
  <si>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</si>
  <si>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</si>
  <si>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</si>
  <si>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</si>
  <si>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</si>
  <si>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</si>
  <si>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</si>
  <si>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</si>
  <si>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</si>
  <si>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</si>
  <si>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</si>
  <si>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</si>
  <si>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</si>
  <si>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</si>
  <si>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</si>
  <si>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</si>
  <si>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</si>
  <si>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</si>
  <si>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</si>
  <si>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</si>
  <si>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</si>
  <si>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</si>
  <si>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</si>
  <si>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</si>
  <si>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</si>
  <si>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</si>
  <si>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</si>
  <si>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</si>
  <si>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</si>
  <si>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</si>
  <si>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</si>
  <si>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</si>
  <si>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</si>
  <si>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</si>
  <si>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</si>
  <si>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</si>
  <si>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</si>
  <si>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</si>
  <si>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</si>
  <si>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</si>
  <si>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</si>
  <si>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</si>
  <si>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</si>
  <si>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</si>
  <si>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</si>
  <si>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</si>
  <si>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</si>
  <si>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</si>
  <si>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</si>
  <si>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</si>
  <si>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</si>
  <si>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</si>
  <si>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</si>
  <si>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</si>
  <si>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</si>
  <si>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</si>
  <si>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</si>
  <si>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</si>
  <si>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</si>
  <si>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</si>
  <si>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</si>
  <si>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</si>
  <si>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</si>
  <si>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</si>
  <si>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</si>
  <si>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</si>
  <si>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</si>
  <si>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</si>
  <si>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</si>
  <si>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</si>
  <si>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</si>
  <si>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</si>
  <si>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</si>
  <si>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</si>
  <si>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</si>
  <si>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</si>
  <si>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</si>
  <si>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</si>
  <si>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</si>
  <si>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</si>
  <si>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</si>
  <si>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</si>
  <si>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</si>
  <si>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</si>
  <si>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</si>
  <si>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</si>
  <si>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</si>
  <si>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</si>
  <si>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</si>
  <si>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</si>
  <si>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</si>
  <si>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</si>
  <si>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</si>
  <si>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</si>
  <si>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</si>
  <si>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</si>
  <si>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</si>
  <si>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</si>
  <si>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</si>
  <si>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</si>
  <si>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</si>
  <si>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</si>
  <si>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</si>
  <si>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</si>
  <si>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</si>
  <si>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</si>
  <si>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</si>
  <si>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</si>
  <si>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</si>
  <si>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</si>
  <si>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</si>
  <si>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</si>
  <si>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</si>
  <si>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</si>
  <si>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</si>
  <si>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</si>
  <si>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</si>
  <si>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</si>
  <si>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</si>
  <si>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</si>
  <si>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</si>
  <si>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</si>
  <si>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</si>
  <si>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</si>
  <si>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</si>
  <si>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</si>
  <si>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</si>
  <si>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</si>
  <si>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</si>
  <si>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</si>
  <si>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</si>
  <si>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</si>
  <si>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</si>
  <si>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</si>
  <si>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</si>
  <si>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</si>
  <si>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</si>
  <si>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</si>
  <si>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</si>
  <si>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</si>
  <si>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</si>
  <si>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</si>
  <si>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</si>
  <si>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</si>
  <si>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</si>
  <si>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</si>
  <si>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</si>
  <si>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</si>
  <si>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</si>
  <si>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</si>
  <si>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</si>
  <si>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</si>
  <si>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</si>
  <si>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</si>
  <si>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</si>
  <si>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</si>
  <si>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</si>
  <si>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</si>
  <si>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</si>
  <si>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</si>
  <si>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</si>
  <si>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</si>
  <si>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</si>
  <si>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</si>
  <si>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</si>
  <si>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</si>
  <si>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</si>
  <si>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</si>
  <si>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</si>
  <si>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</si>
  <si>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</si>
  <si>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</si>
  <si>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</si>
  <si>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</si>
  <si>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</si>
  <si>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</si>
  <si>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</si>
  <si>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</si>
  <si>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</si>
  <si>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</si>
  <si>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</si>
  <si>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</si>
  <si>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</si>
  <si>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</si>
  <si>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</si>
  <si>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</si>
  <si>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</si>
  <si>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</si>
  <si>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</si>
  <si>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</si>
  <si>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</si>
  <si>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</si>
  <si>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</si>
  <si>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</si>
  <si>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</si>
  <si>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</si>
  <si>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</si>
  <si>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</si>
  <si>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</si>
  <si>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</si>
  <si>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</si>
  <si>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</si>
  <si>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</si>
  <si>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</si>
  <si>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</si>
  <si>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</si>
  <si>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</si>
  <si>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</si>
  <si>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</si>
  <si>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</si>
  <si>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</si>
  <si>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</si>
  <si>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</si>
  <si>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</si>
  <si>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</si>
  <si>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</si>
  <si>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</si>
  <si>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</si>
  <si>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</si>
  <si>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</si>
  <si>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</si>
  <si>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</si>
  <si>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</si>
  <si>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</si>
  <si>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</si>
  <si>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</si>
  <si>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</si>
  <si>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</si>
  <si>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</si>
  <si>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</si>
  <si>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</si>
  <si>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</si>
  <si>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</si>
  <si>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</si>
  <si>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</si>
  <si>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</si>
  <si>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</si>
  <si>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</si>
  <si>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</si>
  <si>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</si>
  <si>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</si>
  <si>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</si>
  <si>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</si>
  <si>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</si>
  <si>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</si>
  <si>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</si>
  <si>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</si>
  <si>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</si>
  <si>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</si>
  <si>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</si>
  <si>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</si>
  <si>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</si>
  <si>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</si>
  <si>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</si>
  <si>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</si>
  <si>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</si>
  <si>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</si>
  <si>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</si>
  <si>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</si>
  <si>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</si>
  <si>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</si>
  <si>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</si>
  <si>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</si>
  <si>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</si>
  <si>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</si>
  <si>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</si>
  <si>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</si>
  <si>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</si>
  <si>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</si>
  <si>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</si>
  <si>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</si>
  <si>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</si>
  <si>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</si>
  <si>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</si>
  <si>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</si>
  <si>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</si>
  <si>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</si>
  <si>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</si>
  <si>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</si>
  <si>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</si>
  <si>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</si>
  <si>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</si>
  <si>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</si>
  <si>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</si>
  <si>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</si>
  <si>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</si>
  <si>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</si>
  <si>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</si>
  <si>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</si>
  <si>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</si>
  <si>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</si>
  <si>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</si>
  <si>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</si>
  <si>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</si>
  <si>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</si>
  <si>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</si>
  <si>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</si>
  <si>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</si>
  <si>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</si>
  <si>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</si>
  <si>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</si>
  <si>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</si>
  <si>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</si>
  <si>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</si>
  <si>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</si>
  <si>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</si>
  <si>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</si>
  <si>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</si>
  <si>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</si>
  <si>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</si>
  <si>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</si>
  <si>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</si>
  <si>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</si>
  <si>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</si>
  <si>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</si>
  <si>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</si>
  <si>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</si>
  <si>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</si>
  <si>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</si>
  <si>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</si>
  <si>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</si>
  <si>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</si>
  <si>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</si>
  <si>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</si>
  <si>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</si>
  <si>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</si>
  <si>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</si>
  <si>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</si>
  <si>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</si>
  <si>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</si>
  <si>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</si>
  <si>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</si>
  <si>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</si>
  <si>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</si>
  <si>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</si>
  <si>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</si>
  <si>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</si>
  <si>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</si>
  <si>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</si>
  <si>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</si>
  <si>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</si>
  <si>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</si>
  <si>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</si>
  <si>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</si>
  <si>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</si>
  <si>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</si>
  <si>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</si>
  <si>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</si>
  <si>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</si>
  <si>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</si>
  <si>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</si>
  <si>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</si>
  <si>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</si>
  <si>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</si>
  <si>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</si>
  <si>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</si>
  <si>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</si>
  <si>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</si>
  <si>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</si>
  <si>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</si>
  <si>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</si>
  <si>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</si>
  <si>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</si>
  <si>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</si>
  <si>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</si>
  <si>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</si>
  <si>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</si>
  <si>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</si>
  <si>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</si>
  <si>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</si>
  <si>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</si>
  <si>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</si>
  <si>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</si>
  <si>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</si>
  <si>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</si>
  <si>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</si>
  <si>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</si>
  <si>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</si>
  <si>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</si>
  <si>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</si>
  <si>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</si>
  <si>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</si>
  <si>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</si>
  <si>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</si>
  <si>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</si>
  <si>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</si>
  <si>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</si>
  <si>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</si>
  <si>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</si>
  <si>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</si>
  <si>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</si>
  <si>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</si>
  <si>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</si>
  <si>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</si>
  <si>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</si>
  <si>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</si>
  <si>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</si>
  <si>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</si>
  <si>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</si>
  <si>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</si>
  <si>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</si>
  <si>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</si>
  <si>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</si>
  <si>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</si>
  <si>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</si>
  <si>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</si>
  <si>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</si>
  <si>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</si>
  <si>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</si>
  <si>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</si>
  <si>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</si>
  <si>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</si>
  <si>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</si>
  <si>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</si>
  <si>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</si>
  <si>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</si>
  <si>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</si>
  <si>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</si>
  <si>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</si>
  <si>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</si>
  <si>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</si>
  <si>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</si>
  <si>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</si>
  <si>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</si>
  <si>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</si>
  <si>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</si>
  <si>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</si>
  <si>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</si>
  <si>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</si>
  <si>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</si>
  <si>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</si>
  <si>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</si>
  <si>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</si>
  <si>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</si>
  <si>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</si>
  <si>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</si>
  <si>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</si>
  <si>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</si>
  <si>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</si>
  <si>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</si>
  <si>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</si>
  <si>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</si>
  <si>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</si>
  <si>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</si>
  <si>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</si>
  <si>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</si>
  <si>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</si>
  <si>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</si>
  <si>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</si>
  <si>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</si>
  <si>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</si>
  <si>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</si>
  <si>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</si>
  <si>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</si>
  <si>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</si>
  <si>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</si>
  <si>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</si>
  <si>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</si>
  <si>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</si>
  <si>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</si>
  <si>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</si>
  <si>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</si>
  <si>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</si>
  <si>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</si>
  <si>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</si>
  <si>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</si>
  <si>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</si>
  <si>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</si>
  <si>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</si>
  <si>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</si>
  <si>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</si>
  <si>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</si>
  <si>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</si>
  <si>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</si>
  <si>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</si>
  <si>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</si>
  <si>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</si>
  <si>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</si>
  <si>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</si>
  <si>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</si>
  <si>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</si>
  <si>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</si>
  <si>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</si>
  <si>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</si>
  <si>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</si>
  <si>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</si>
  <si>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</si>
  <si>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</si>
  <si>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</si>
  <si>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</si>
  <si>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</si>
  <si>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</si>
  <si>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</si>
  <si>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</si>
  <si>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</si>
  <si>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</si>
  <si>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</si>
  <si>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</si>
  <si>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</si>
  <si>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</si>
  <si>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</si>
  <si>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</si>
  <si>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</si>
  <si>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</si>
  <si>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</si>
  <si>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</si>
  <si>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</si>
  <si>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</si>
  <si>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</si>
  <si>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</si>
  <si>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</si>
  <si>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</si>
  <si>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</si>
  <si>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</si>
  <si>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</si>
  <si>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</si>
  <si>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</si>
  <si>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</si>
  <si>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</si>
  <si>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</si>
  <si>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</si>
  <si>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</si>
  <si>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</si>
  <si>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</si>
  <si>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</si>
  <si>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</si>
  <si>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</si>
  <si>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</si>
  <si>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</si>
  <si>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</si>
  <si>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</si>
  <si>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</si>
  <si>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</si>
  <si>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</si>
  <si>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</si>
  <si>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</si>
  <si>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</si>
  <si>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</si>
  <si>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</si>
  <si>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</si>
  <si>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</si>
  <si>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</si>
  <si>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</si>
  <si>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</si>
  <si>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</si>
  <si>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</si>
  <si>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</si>
  <si>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</si>
  <si>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</si>
  <si>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</si>
  <si>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</si>
  <si>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</si>
  <si>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</si>
  <si>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</si>
  <si>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</si>
  <si>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</si>
  <si>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</si>
  <si>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</si>
  <si>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</si>
  <si>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</si>
  <si>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</si>
  <si>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</si>
  <si>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</si>
  <si>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</si>
  <si>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</si>
  <si>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</si>
  <si>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</si>
  <si>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</si>
  <si>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</si>
  <si>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</si>
  <si>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</si>
  <si>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</si>
  <si>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</si>
  <si>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</si>
  <si>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</si>
  <si>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</si>
  <si>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</si>
  <si>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</si>
  <si>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</si>
  <si>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</si>
  <si>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</si>
  <si>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</si>
  <si>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</si>
  <si>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</si>
  <si>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</si>
  <si>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</si>
  <si>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</si>
  <si>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</si>
  <si>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</si>
  <si>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</si>
  <si>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</si>
  <si>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</si>
  <si>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</si>
  <si>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</si>
  <si>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</si>
  <si>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</si>
  <si>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</si>
  <si>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</si>
  <si>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</si>
  <si>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</si>
  <si>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</si>
  <si>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</si>
  <si>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</si>
  <si>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</si>
  <si>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</si>
  <si>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</si>
  <si>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</si>
  <si>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</si>
  <si>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</si>
  <si>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</si>
  <si>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</si>
  <si>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</si>
  <si>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</si>
  <si>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</si>
  <si>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</si>
  <si>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</si>
  <si>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</si>
  <si>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</si>
  <si>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</si>
  <si>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</si>
  <si>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</si>
  <si>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</si>
  <si>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</si>
  <si>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</si>
  <si>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</si>
  <si>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</si>
  <si>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</si>
  <si>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</si>
  <si>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</si>
  <si>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</si>
  <si>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</si>
  <si>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</si>
  <si>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</si>
  <si>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</si>
  <si>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</si>
  <si>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</si>
  <si>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</si>
  <si>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</si>
  <si>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</si>
  <si>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</si>
  <si>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</si>
  <si>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</si>
  <si>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</si>
  <si>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</si>
  <si>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</si>
  <si>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</si>
  <si>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</si>
  <si>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</si>
  <si>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</si>
  <si>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</si>
  <si>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</si>
  <si>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</si>
  <si>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</si>
  <si>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</si>
  <si>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</si>
  <si>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</si>
  <si>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</si>
  <si>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</si>
  <si>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</si>
  <si>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</si>
  <si>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</si>
  <si>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</si>
  <si>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</si>
  <si>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</si>
  <si>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</si>
  <si>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</si>
  <si>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</si>
  <si>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</si>
  <si>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</si>
  <si>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</si>
  <si>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</si>
  <si>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</si>
  <si>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</si>
  <si>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</si>
  <si>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</si>
  <si>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</si>
  <si>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</si>
  <si>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</si>
  <si>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</si>
  <si>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</si>
  <si>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</si>
  <si>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</si>
  <si>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</si>
  <si>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</si>
  <si>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</si>
  <si>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</si>
  <si>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</si>
  <si>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</si>
  <si>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</si>
  <si>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</si>
  <si>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</si>
  <si>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</si>
  <si>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</si>
  <si>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</si>
  <si>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</si>
  <si>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</si>
  <si>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</si>
  <si>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</si>
  <si>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</si>
  <si>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</si>
  <si>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</si>
  <si>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</si>
  <si>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</si>
  <si>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</si>
  <si>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</si>
  <si>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</si>
  <si>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</si>
  <si>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</si>
  <si>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</si>
  <si>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</si>
  <si>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</si>
  <si>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</si>
  <si>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</si>
  <si>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</si>
  <si>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</si>
  <si>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</si>
  <si>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</si>
  <si>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</si>
  <si>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</si>
  <si>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</si>
  <si>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</si>
  <si>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</si>
  <si>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</si>
  <si>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</si>
  <si>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</si>
  <si>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</si>
  <si>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</si>
  <si>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</si>
  <si>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</si>
  <si>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</si>
  <si>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</si>
  <si>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</si>
  <si>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</si>
  <si>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</si>
  <si>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</si>
  <si>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</si>
  <si>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</si>
  <si>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</si>
  <si>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</si>
  <si>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</si>
  <si>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</si>
  <si>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</si>
  <si>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</si>
  <si>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</si>
  <si>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</si>
  <si>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</si>
  <si>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</si>
  <si>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</si>
  <si>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</si>
  <si>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</si>
  <si>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</si>
  <si>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</si>
  <si>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</si>
  <si>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</si>
  <si>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</si>
  <si>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</si>
  <si>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</si>
  <si>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</si>
  <si>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</si>
  <si>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</si>
  <si>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</si>
  <si>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</si>
  <si>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</si>
  <si>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</si>
  <si>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</si>
  <si>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</si>
  <si>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</si>
  <si>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</si>
  <si>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</si>
  <si>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</si>
  <si>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</si>
  <si>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</si>
  <si>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</si>
  <si>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</si>
  <si>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</si>
  <si>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</si>
  <si>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</si>
  <si>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</si>
  <si>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</si>
  <si>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</si>
  <si>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</si>
  <si>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</si>
  <si>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</si>
  <si>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</si>
  <si>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</si>
  <si>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</si>
  <si>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</si>
  <si>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</si>
  <si>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</si>
  <si>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</si>
  <si>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</si>
  <si>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</si>
  <si>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</si>
  <si>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</si>
  <si>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</si>
  <si>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</si>
  <si>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</si>
  <si>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</si>
  <si>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</si>
  <si>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</si>
  <si>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</si>
  <si>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</si>
  <si>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</si>
  <si>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</si>
  <si>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</si>
  <si>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</si>
  <si>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</si>
  <si>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</si>
  <si>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</si>
  <si>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</si>
  <si>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</si>
  <si>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</si>
  <si>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</si>
  <si>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</si>
  <si>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</si>
  <si>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</si>
  <si>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</si>
  <si>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</si>
  <si>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</si>
  <si>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</si>
  <si>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</si>
  <si>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</si>
  <si>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</si>
  <si>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</si>
  <si>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</si>
  <si>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</si>
  <si>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</si>
  <si>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</si>
  <si>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</si>
  <si>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</si>
  <si>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</si>
  <si>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</si>
  <si>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</si>
  <si>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</si>
  <si>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</si>
  <si>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</si>
  <si>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</si>
  <si>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</si>
  <si>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</si>
  <si>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</si>
  <si>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</si>
  <si>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</si>
  <si>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</si>
  <si>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</si>
  <si>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</si>
  <si>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</si>
  <si>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</si>
  <si>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</si>
  <si>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</si>
  <si>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</si>
  <si>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</si>
  <si>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</si>
  <si>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</si>
  <si>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</si>
  <si>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</si>
  <si>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</si>
  <si>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</si>
  <si>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</si>
  <si>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</si>
  <si>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</si>
  <si>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</si>
  <si>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</si>
  <si>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</si>
  <si>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</si>
  <si>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</si>
  <si>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</si>
  <si>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</si>
  <si>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</si>
  <si>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</si>
  <si>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</si>
  <si>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</si>
  <si>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</si>
  <si>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</si>
  <si>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</si>
  <si>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</si>
  <si>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</si>
  <si>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</si>
  <si>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</si>
  <si>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</si>
  <si>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</si>
  <si>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</si>
  <si>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</si>
  <si>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</si>
  <si>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</si>
  <si>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</si>
  <si>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</si>
  <si>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</si>
  <si>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</si>
  <si>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</si>
  <si>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</si>
  <si>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</si>
  <si>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</si>
  <si>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</si>
  <si>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</si>
  <si>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</si>
  <si>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</si>
  <si>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</si>
  <si>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</si>
  <si>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</si>
  <si>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</si>
  <si>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</si>
  <si>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</si>
  <si>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</si>
  <si>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</si>
  <si>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</si>
  <si>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</si>
  <si>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</si>
  <si>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</si>
  <si>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</si>
  <si>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</si>
  <si>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</si>
  <si>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</si>
  <si>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</si>
  <si>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</si>
  <si>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</si>
  <si>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</si>
  <si>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</si>
  <si>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</si>
  <si>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</si>
  <si>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</si>
  <si>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</si>
  <si>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</si>
  <si>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</si>
  <si>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</si>
  <si>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</si>
  <si>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</si>
  <si>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</si>
  <si>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</si>
  <si>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</si>
  <si>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</si>
  <si>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</si>
  <si>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</si>
  <si>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</si>
  <si>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</si>
  <si>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</si>
  <si>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</si>
  <si>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</si>
  <si>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</si>
  <si>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</si>
  <si>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</si>
  <si>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</si>
  <si>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</si>
  <si>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</si>
  <si>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</si>
  <si>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</si>
  <si>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</si>
  <si>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</si>
  <si>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</si>
  <si>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</si>
  <si>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</si>
  <si>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</si>
  <si>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</si>
  <si>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</si>
  <si>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</si>
  <si>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</si>
  <si>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</si>
  <si>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</si>
  <si>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</si>
  <si>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</si>
  <si>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</si>
  <si>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</si>
  <si>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</si>
  <si>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</si>
  <si>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</si>
  <si>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</si>
  <si>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</si>
  <si>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</si>
  <si>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</si>
  <si>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</si>
  <si>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</si>
  <si>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</si>
  <si>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</si>
  <si>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</si>
  <si>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</si>
  <si>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</si>
  <si>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</si>
  <si>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</si>
  <si>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</si>
  <si>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</si>
  <si>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</si>
  <si>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</si>
  <si>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</si>
  <si>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</si>
  <si>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</si>
  <si>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</si>
  <si>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</si>
  <si>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</si>
  <si>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</si>
  <si>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</si>
  <si>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</si>
  <si>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</si>
  <si>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</si>
  <si>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</si>
  <si>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</si>
  <si>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</si>
  <si>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</si>
  <si>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</si>
  <si>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</si>
  <si>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</si>
  <si>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</si>
  <si>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</si>
  <si>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</si>
  <si>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</si>
  <si>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</si>
  <si>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</si>
  <si>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</si>
  <si>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</si>
  <si>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</si>
  <si>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</si>
  <si>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</si>
  <si>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</si>
  <si>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</si>
  <si>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</si>
  <si>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</si>
  <si>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</si>
  <si>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</si>
  <si>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</si>
  <si>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</si>
  <si>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</si>
  <si>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</si>
  <si>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</si>
  <si>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</si>
  <si>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</si>
  <si>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</si>
  <si>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</si>
  <si>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</si>
  <si>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</si>
  <si>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</si>
  <si>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</si>
  <si>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</si>
  <si>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</si>
  <si>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</si>
  <si>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</si>
  <si>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</si>
  <si>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</si>
  <si>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</si>
  <si>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</si>
  <si>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</si>
  <si>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</si>
  <si>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</si>
  <si>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</si>
  <si>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</si>
  <si>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</si>
  <si>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</si>
  <si>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</si>
  <si>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</si>
  <si>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</si>
  <si>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</si>
  <si>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</si>
  <si>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</si>
  <si>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</si>
  <si>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</si>
  <si>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</si>
  <si>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</si>
  <si>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</si>
  <si>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</si>
  <si>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</si>
  <si>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</si>
  <si>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</si>
  <si>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</si>
  <si>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</si>
  <si>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</si>
  <si>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</si>
  <si>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</si>
  <si>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</si>
  <si>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</si>
  <si>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</si>
  <si>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</si>
  <si>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</si>
  <si>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</si>
  <si>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</si>
  <si>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</si>
  <si>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</si>
  <si>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</si>
  <si>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</si>
  <si>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</si>
  <si>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</si>
  <si>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</si>
  <si>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</si>
  <si>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</si>
  <si>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</si>
  <si>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</si>
  <si>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</si>
  <si>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</si>
  <si>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</si>
  <si>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</si>
  <si>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</si>
  <si>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</si>
  <si>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</si>
  <si>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</si>
  <si>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</si>
  <si>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</si>
  <si>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</si>
  <si>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</si>
  <si>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</si>
  <si>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</si>
  <si>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</si>
  <si>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</si>
  <si>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</si>
  <si>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</si>
  <si>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</si>
  <si>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</si>
  <si>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</si>
  <si>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</si>
  <si>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</si>
  <si>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</si>
  <si>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</si>
  <si>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</si>
  <si>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</si>
  <si>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</si>
  <si>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</si>
  <si>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</si>
  <si>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</si>
  <si>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</si>
  <si>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</si>
  <si>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</si>
  <si>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</si>
  <si>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</si>
  <si>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</si>
  <si>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</si>
  <si>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</si>
  <si>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</si>
  <si>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</si>
  <si>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</si>
  <si>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</si>
  <si>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</si>
  <si>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</si>
  <si>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</si>
  <si>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</si>
  <si>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</si>
  <si>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</si>
  <si>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</si>
  <si>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</si>
  <si>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</si>
  <si>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</si>
  <si>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</si>
  <si>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</si>
  <si>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</si>
  <si>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</si>
  <si>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</si>
  <si>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</si>
  <si>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</si>
  <si>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</si>
  <si>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</si>
  <si>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</si>
  <si>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</si>
  <si>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</si>
  <si>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</si>
  <si>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</si>
  <si>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</si>
  <si>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</si>
  <si>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</si>
  <si>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</si>
  <si>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</si>
  <si>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</si>
  <si>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</si>
  <si>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</si>
  <si>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</si>
  <si>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</si>
  <si>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</si>
  <si>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</si>
  <si>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</si>
  <si>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</si>
  <si>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</si>
  <si>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</si>
  <si>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</si>
  <si>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</si>
  <si>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</si>
  <si>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</si>
  <si>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</si>
  <si>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</si>
  <si>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</si>
  <si>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</si>
  <si>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</si>
  <si>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</si>
  <si>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</si>
  <si>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</si>
  <si>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</si>
  <si>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</si>
  <si>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</si>
  <si>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</si>
  <si>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</si>
  <si>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</si>
  <si>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</si>
  <si>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</si>
  <si>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</si>
  <si>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</si>
  <si>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</si>
  <si>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</si>
  <si>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</si>
  <si>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</si>
  <si>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</si>
  <si>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</si>
  <si>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</si>
  <si>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</si>
  <si>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</si>
  <si>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</si>
  <si>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</si>
  <si>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</si>
  <si>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</si>
  <si>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</si>
  <si>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</si>
  <si>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</si>
  <si>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</si>
  <si>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</si>
  <si>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</si>
  <si>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</si>
  <si>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</si>
  <si>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</si>
  <si>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</si>
  <si>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</si>
  <si>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</si>
  <si>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</si>
  <si>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</si>
  <si>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</si>
  <si>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</si>
  <si>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</si>
  <si>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</si>
  <si>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</si>
  <si>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</si>
  <si>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</si>
  <si>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</si>
  <si>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</si>
  <si>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</si>
  <si>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</si>
  <si>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</si>
  <si>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</si>
  <si>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</si>
  <si>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</si>
  <si>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</si>
  <si>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</si>
  <si>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</si>
  <si>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</si>
  <si>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</si>
  <si>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</si>
  <si>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</si>
  <si>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</si>
  <si>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</si>
  <si>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</si>
  <si>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</si>
  <si>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</si>
  <si>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</si>
  <si>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</si>
  <si>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</si>
  <si>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</si>
  <si>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</si>
  <si>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</si>
  <si>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</si>
  <si>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</si>
  <si>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</si>
  <si>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</si>
  <si>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</si>
  <si>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</si>
  <si>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</si>
  <si>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</si>
  <si>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</si>
  <si>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</si>
  <si>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</si>
  <si>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</si>
  <si>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</si>
  <si>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</si>
  <si>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</si>
  <si>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</si>
  <si>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</si>
  <si>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</si>
  <si>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</si>
  <si>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</si>
  <si>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</si>
  <si>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</si>
  <si>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</si>
  <si>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</si>
  <si>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</si>
  <si>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</si>
  <si>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</si>
  <si>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</si>
  <si>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</si>
  <si>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</si>
  <si>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</si>
  <si>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</si>
  <si>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</si>
  <si>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</si>
  <si>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</si>
  <si>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</si>
  <si>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</si>
  <si>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</si>
  <si>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</si>
  <si>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</si>
  <si>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</si>
  <si>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</si>
  <si>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</si>
  <si>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</si>
  <si>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</si>
  <si>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</si>
  <si>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</si>
  <si>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</si>
  <si>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</si>
  <si>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</si>
  <si>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</si>
  <si>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</si>
  <si>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</si>
  <si>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</si>
  <si>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</si>
  <si>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</si>
  <si>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</si>
  <si>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</si>
  <si>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</si>
  <si>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</si>
  <si>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</si>
  <si>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</si>
  <si>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</si>
  <si>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</si>
  <si>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</si>
  <si>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</si>
  <si>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</si>
  <si>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</si>
  <si>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</si>
  <si>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</si>
  <si>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</si>
  <si>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</si>
  <si>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</si>
  <si>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</si>
  <si>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</si>
  <si>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</si>
  <si>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</si>
  <si>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</si>
  <si>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</si>
  <si>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</si>
  <si>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</si>
  <si>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</si>
  <si>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</si>
  <si>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</si>
  <si>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</si>
  <si>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</si>
  <si>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</si>
  <si>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</si>
  <si>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</si>
  <si>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</si>
  <si>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</si>
  <si>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</si>
  <si>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</si>
  <si>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</si>
  <si>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</si>
  <si>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</si>
  <si>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</si>
  <si>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</si>
  <si>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</si>
  <si>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</si>
  <si>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</si>
  <si>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</si>
  <si>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</si>
  <si>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</si>
  <si>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</si>
  <si>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</si>
  <si>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</si>
  <si>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</si>
  <si>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</si>
  <si>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</si>
  <si>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</si>
  <si>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</si>
  <si>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</si>
  <si>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</si>
  <si>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</si>
  <si>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</si>
  <si>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</si>
  <si>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</si>
  <si>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</si>
  <si>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</si>
  <si>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</si>
  <si>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</si>
  <si>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</si>
  <si>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</si>
  <si>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</si>
  <si>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</si>
  <si>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</si>
  <si>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</si>
  <si>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</si>
  <si>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</si>
  <si>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</si>
  <si>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</si>
  <si>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</si>
  <si>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</si>
  <si>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</si>
  <si>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</si>
  <si>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</si>
  <si>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</si>
  <si>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</si>
  <si>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</si>
  <si>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</si>
  <si>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</si>
  <si>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</si>
  <si>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</si>
  <si>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</si>
  <si>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</si>
  <si>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</si>
  <si>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</si>
  <si>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</si>
  <si>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</si>
  <si>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</si>
  <si>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</si>
  <si>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</si>
  <si>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</si>
  <si>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</si>
  <si>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</si>
  <si>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</si>
  <si>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</si>
  <si>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</si>
  <si>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</si>
  <si>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</si>
  <si>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</si>
  <si>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</si>
  <si>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</si>
  <si>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</si>
  <si>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</si>
  <si>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</si>
  <si>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</si>
  <si>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</si>
  <si>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</si>
  <si>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</si>
  <si>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</si>
  <si>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</si>
  <si>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</si>
  <si>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</si>
  <si>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</si>
  <si>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</si>
  <si>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</si>
  <si>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</si>
  <si>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</si>
  <si>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</si>
  <si>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</si>
  <si>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</si>
  <si>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</si>
  <si>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</si>
  <si>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</si>
  <si>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</si>
  <si>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</si>
  <si>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</si>
  <si>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</si>
  <si>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</si>
  <si>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</si>
  <si>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</si>
  <si>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</si>
  <si>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</si>
  <si>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</si>
  <si>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</si>
  <si>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</si>
  <si>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</si>
  <si>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</si>
  <si>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</si>
  <si>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</si>
  <si>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</si>
  <si>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</si>
  <si>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</si>
  <si>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</si>
  <si>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</si>
  <si>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</si>
  <si>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</si>
  <si>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</si>
  <si>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</si>
  <si>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</si>
  <si>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</si>
  <si>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</si>
  <si>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</si>
  <si>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</si>
  <si>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</si>
  <si>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</si>
  <si>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</si>
  <si>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</si>
  <si>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</si>
  <si>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</si>
  <si>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</si>
  <si>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</si>
  <si>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</si>
  <si>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</si>
  <si>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</si>
  <si>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</si>
  <si>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</si>
  <si>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</si>
  <si>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</si>
  <si>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</si>
  <si>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</si>
  <si>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</si>
  <si>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</si>
  <si>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</si>
  <si>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</si>
  <si>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</si>
  <si>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</si>
  <si>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</si>
  <si>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</si>
  <si>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</si>
  <si>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</si>
  <si>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</si>
  <si>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</si>
  <si>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</si>
  <si>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</si>
  <si>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</si>
  <si>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</si>
  <si>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</si>
  <si>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</si>
  <si>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</si>
  <si>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</si>
  <si>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</si>
  <si>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</si>
  <si>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</si>
  <si>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</si>
  <si>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</si>
  <si>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</si>
  <si>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</si>
  <si>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</si>
  <si>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</si>
  <si>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</si>
  <si>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</si>
  <si>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</si>
  <si>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</si>
  <si>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</si>
  <si>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</si>
  <si>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</si>
  <si>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</si>
  <si>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</si>
  <si>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</si>
  <si>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</si>
  <si>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</si>
  <si>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</si>
  <si>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</si>
  <si>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</si>
  <si>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</si>
  <si>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</si>
  <si>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</si>
  <si>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</si>
  <si>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</si>
  <si>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</si>
  <si>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</si>
  <si>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</si>
  <si>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</si>
  <si>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</si>
  <si>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</si>
  <si>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</si>
  <si>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</si>
  <si>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</si>
  <si>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</si>
  <si>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</si>
  <si>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</si>
  <si>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</si>
  <si>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</si>
  <si>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</si>
  <si>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</si>
  <si>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</si>
  <si>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</si>
  <si>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</si>
  <si>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</si>
  <si>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</si>
  <si>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</si>
  <si>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</si>
  <si>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</si>
  <si>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</si>
  <si>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</si>
  <si>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</si>
  <si>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</si>
  <si>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</si>
  <si>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</si>
  <si>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</si>
  <si>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</si>
  <si>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</si>
  <si>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</si>
  <si>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</si>
  <si>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</si>
  <si>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</si>
  <si>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</si>
  <si>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</si>
  <si>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</si>
  <si>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</si>
  <si>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</si>
  <si>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</si>
  <si>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</si>
  <si>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</si>
  <si>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</si>
  <si>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</si>
  <si>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</si>
  <si>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</si>
  <si>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</si>
  <si>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</si>
  <si>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</si>
  <si>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</si>
  <si>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</si>
  <si>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</si>
  <si>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</si>
  <si>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</si>
  <si>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</si>
  <si>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</si>
  <si>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</si>
  <si>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</si>
  <si>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</si>
  <si>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</si>
  <si>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</si>
  <si>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</si>
  <si>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</si>
  <si>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</si>
  <si>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</si>
  <si>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</si>
  <si>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</si>
  <si>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</si>
  <si>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</si>
  <si>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</si>
  <si>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</si>
  <si>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</si>
  <si>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</si>
  <si>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</si>
  <si>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</si>
  <si>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</si>
  <si>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</si>
  <si>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</si>
  <si>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</si>
  <si>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</si>
  <si>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</si>
  <si>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</si>
  <si>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</si>
  <si>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</si>
  <si>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</si>
  <si>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</si>
  <si>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</si>
  <si>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</si>
  <si>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</si>
  <si>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</si>
  <si>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</si>
  <si>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</si>
  <si>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</si>
  <si>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</si>
  <si>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</si>
  <si>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</si>
  <si>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</si>
  <si>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</si>
  <si>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</si>
  <si>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</si>
  <si>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</si>
  <si>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</si>
  <si>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</si>
  <si>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</si>
  <si>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</si>
  <si>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</si>
  <si>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</si>
  <si>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</si>
  <si>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</si>
  <si>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</si>
  <si>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</si>
  <si>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</si>
  <si>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</si>
  <si>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</si>
  <si>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</si>
  <si>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</si>
  <si>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</si>
  <si>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</si>
  <si>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</si>
  <si>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</si>
  <si>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</si>
  <si>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</si>
  <si>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</si>
  <si>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</si>
  <si>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</si>
  <si>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</si>
  <si>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</si>
  <si>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</si>
  <si>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</si>
  <si>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</si>
  <si>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</si>
  <si>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</si>
  <si>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</si>
  <si>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</si>
  <si>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</si>
  <si>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</si>
  <si>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</si>
  <si>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</si>
  <si>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</si>
  <si>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</si>
  <si>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</si>
  <si>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</si>
  <si>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</si>
  <si>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</si>
  <si>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</si>
  <si>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</si>
  <si>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</si>
  <si>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</si>
  <si>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</si>
  <si>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</si>
  <si>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</si>
  <si>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</si>
  <si>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</si>
  <si>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</si>
  <si>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</si>
  <si>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</si>
  <si>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</si>
  <si>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</si>
  <si>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</si>
  <si>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</si>
  <si>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</si>
  <si>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</si>
  <si>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</si>
  <si>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</si>
  <si>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</si>
  <si>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</si>
  <si>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</si>
  <si>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</si>
  <si>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</si>
  <si>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</si>
  <si>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</si>
  <si>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</si>
  <si>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</si>
  <si>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</si>
  <si>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</si>
  <si>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</si>
  <si>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</si>
  <si>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</si>
  <si>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</si>
  <si>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</si>
  <si>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</si>
  <si>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</si>
  <si>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</si>
  <si>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</si>
  <si>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</si>
  <si>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</si>
  <si>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</si>
  <si>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</si>
  <si>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</si>
  <si>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</si>
  <si>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</si>
  <si>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</si>
  <si>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</si>
  <si>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</si>
  <si>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</si>
  <si>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</si>
  <si>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</si>
  <si>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</si>
  <si>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</si>
  <si>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</si>
  <si>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</si>
  <si>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</si>
  <si>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</si>
  <si>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</si>
  <si>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</si>
  <si>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</si>
  <si>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</si>
  <si>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</si>
  <si>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</si>
  <si>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</si>
  <si>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</si>
  <si>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</si>
  <si>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</si>
  <si>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</si>
  <si>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</si>
  <si>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</si>
  <si>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</si>
  <si>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</si>
  <si>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</si>
  <si>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</si>
  <si>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</si>
  <si>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</si>
  <si>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</si>
  <si>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</si>
  <si>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</si>
  <si>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</si>
  <si>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</si>
  <si>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</si>
  <si>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</si>
  <si>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</si>
  <si>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</si>
  <si>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</si>
  <si>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</si>
  <si>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</si>
  <si>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</si>
  <si>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</si>
  <si>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</si>
  <si>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</si>
  <si>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</si>
  <si>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</si>
  <si>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</si>
  <si>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</si>
  <si>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</si>
  <si>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</si>
  <si>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</si>
  <si>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</si>
  <si>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</si>
  <si>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</si>
  <si>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</si>
  <si>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</si>
  <si>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</si>
  <si>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</si>
  <si>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</si>
  <si>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</si>
  <si>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</si>
  <si>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</si>
  <si>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</si>
  <si>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</si>
  <si>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</si>
  <si>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</si>
  <si>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</si>
  <si>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</si>
  <si>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</si>
  <si>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</si>
  <si>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</si>
  <si>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</si>
  <si>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</si>
  <si>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</si>
  <si>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</si>
  <si>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</si>
  <si>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</si>
  <si>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</si>
  <si>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</si>
  <si>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</si>
  <si>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</si>
  <si>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</si>
  <si>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</si>
  <si>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</si>
  <si>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</si>
  <si>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</si>
  <si>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</si>
  <si>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</si>
  <si>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</si>
  <si>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</si>
  <si>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</si>
  <si>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</si>
  <si>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</si>
  <si>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</si>
  <si>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</si>
  <si>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</si>
  <si>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</si>
  <si>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</si>
  <si>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</si>
  <si>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</si>
  <si>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</si>
  <si>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</si>
  <si>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</si>
  <si>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</si>
  <si>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</si>
  <si>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</si>
  <si>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</si>
  <si>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</si>
  <si>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</si>
  <si>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</si>
  <si>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</si>
  <si>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</si>
  <si>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</si>
  <si>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</si>
  <si>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</si>
  <si>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</si>
  <si>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</si>
  <si>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</si>
  <si>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</si>
  <si>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</si>
  <si>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</si>
  <si>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</si>
  <si>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</si>
  <si>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</si>
  <si>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</si>
  <si>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</si>
  <si>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</si>
  <si>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</si>
  <si>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</si>
  <si>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</si>
  <si>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</si>
  <si>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</si>
  <si>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</si>
  <si>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</si>
  <si>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</si>
  <si>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</si>
  <si>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</si>
  <si>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</si>
  <si>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</si>
  <si>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</si>
  <si>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</si>
  <si>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</si>
  <si>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</si>
  <si>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</si>
  <si>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</si>
  <si>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</si>
  <si>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</si>
  <si>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</si>
  <si>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</si>
  <si>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</si>
  <si>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</si>
  <si>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</si>
  <si>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</si>
  <si>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</si>
  <si>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</si>
  <si>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</si>
  <si>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</si>
  <si>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</si>
  <si>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</si>
  <si>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</si>
  <si>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</si>
  <si>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</si>
  <si>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</si>
  <si>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</si>
  <si>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</si>
  <si>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</si>
  <si>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</si>
  <si>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</si>
  <si>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</si>
  <si>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</si>
  <si>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</si>
  <si>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</si>
  <si>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</si>
  <si>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</si>
  <si>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</si>
  <si>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</si>
  <si>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</si>
  <si>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</si>
  <si>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</si>
  <si>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</si>
  <si>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</si>
  <si>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</si>
  <si>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</si>
  <si>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</si>
  <si>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</si>
  <si>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</si>
  <si>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</si>
  <si>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</si>
  <si>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</si>
  <si>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</si>
  <si>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</si>
  <si>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</si>
  <si>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</si>
  <si>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</si>
  <si>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</si>
  <si>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</si>
  <si>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</si>
  <si>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</si>
  <si>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</si>
  <si>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</si>
  <si>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</si>
  <si>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</si>
  <si>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</si>
  <si>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</si>
  <si>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</si>
  <si>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</si>
  <si>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</si>
  <si>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</si>
  <si>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</si>
  <si>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</si>
  <si>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</si>
  <si>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</si>
  <si>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</si>
  <si>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</si>
  <si>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</si>
  <si>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</si>
  <si>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</si>
  <si>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</si>
  <si>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</si>
  <si>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</si>
  <si>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</si>
  <si>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</si>
  <si>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</si>
  <si>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</si>
  <si>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</si>
  <si>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</si>
  <si>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</si>
  <si>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</si>
  <si>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</si>
  <si>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</si>
  <si>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</si>
  <si>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</si>
  <si>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</si>
  <si>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</si>
  <si>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</si>
  <si>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</si>
  <si>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</si>
  <si>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</si>
  <si>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</si>
  <si>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</si>
  <si>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</si>
  <si>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</si>
  <si>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</si>
  <si>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</si>
  <si>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</si>
  <si>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</si>
  <si>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</si>
  <si>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</si>
  <si>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</si>
  <si>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</si>
  <si>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</si>
  <si>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</si>
  <si>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</si>
  <si>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</si>
  <si>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</si>
  <si>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</si>
  <si>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</si>
  <si>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</si>
  <si>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</si>
  <si>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</si>
  <si>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</si>
  <si>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</si>
  <si>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</si>
  <si>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</si>
  <si>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</si>
  <si>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</si>
  <si>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</si>
  <si>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</si>
  <si>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</si>
  <si>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</si>
  <si>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</si>
  <si>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</si>
  <si>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</si>
  <si>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</si>
  <si>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</si>
  <si>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</si>
  <si>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</si>
  <si>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</si>
  <si>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</si>
  <si>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</si>
  <si>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</si>
  <si>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</si>
  <si>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</si>
  <si>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</si>
  <si>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</si>
  <si>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</si>
  <si>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</si>
  <si>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</si>
  <si>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</si>
  <si>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</si>
  <si>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</si>
  <si>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</si>
  <si>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</si>
  <si>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</si>
  <si>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</si>
  <si>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</si>
  <si>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</si>
  <si>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</si>
  <si>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</si>
  <si>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</si>
  <si>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</si>
  <si>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</si>
  <si>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</si>
  <si>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</si>
  <si>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</si>
  <si>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</si>
  <si>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</si>
  <si>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</si>
  <si>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</si>
  <si>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</si>
  <si>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</si>
  <si>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</si>
  <si>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</si>
  <si>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</si>
  <si>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</si>
  <si>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</si>
  <si>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</si>
  <si>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</si>
  <si>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</si>
  <si>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</si>
  <si>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</si>
  <si>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</si>
  <si>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</si>
  <si>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</si>
  <si>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</si>
  <si>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</si>
  <si>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</si>
  <si>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</si>
  <si>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</si>
  <si>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</si>
  <si>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</si>
  <si>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</si>
  <si>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</si>
  <si>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</si>
  <si>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</si>
  <si>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</si>
  <si>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</si>
  <si>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</si>
  <si>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</si>
  <si>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</si>
  <si>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</si>
  <si>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</si>
  <si>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</si>
  <si>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</si>
  <si>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</si>
  <si>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</si>
  <si>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</si>
  <si>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</si>
  <si>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</si>
  <si>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</si>
  <si>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</si>
  <si>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</si>
  <si>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</si>
  <si>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</si>
  <si>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</si>
  <si>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</si>
  <si>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</si>
  <si>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</si>
  <si>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</si>
  <si>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</si>
  <si>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</si>
  <si>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</si>
  <si>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</si>
  <si>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</si>
  <si>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</si>
  <si>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</si>
  <si>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</si>
  <si>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</si>
  <si>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</si>
  <si>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</si>
  <si>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</si>
  <si>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</si>
  <si>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</si>
  <si>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</si>
  <si>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</si>
  <si>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</si>
  <si>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</si>
  <si>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</si>
  <si>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</si>
  <si>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</si>
  <si>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</si>
  <si>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</si>
  <si>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</si>
  <si>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</si>
  <si>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</si>
  <si>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</si>
  <si>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</si>
  <si>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</si>
  <si>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</si>
  <si>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</si>
  <si>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</si>
  <si>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</si>
  <si>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</si>
  <si>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</si>
  <si>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</si>
  <si>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</si>
  <si>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</si>
  <si>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</si>
  <si>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</si>
  <si>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</si>
  <si>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</si>
  <si>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</si>
  <si>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</si>
  <si>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</si>
  <si>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</si>
  <si>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</si>
  <si>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</si>
  <si>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</si>
  <si>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</si>
  <si>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</si>
  <si>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</si>
  <si>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</si>
  <si>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</si>
  <si>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</si>
  <si>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</si>
  <si>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</si>
  <si>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</si>
  <si>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</si>
  <si>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</si>
  <si>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</si>
  <si>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</si>
  <si>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</si>
  <si>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</si>
  <si>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</si>
  <si>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</si>
  <si>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</si>
  <si>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</si>
  <si>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</si>
  <si>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</si>
  <si>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</si>
  <si>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</si>
  <si>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</si>
  <si>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</si>
  <si>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</si>
  <si>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</si>
  <si>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</si>
  <si>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</si>
  <si>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</si>
  <si>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</si>
  <si>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</si>
  <si>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</si>
  <si>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</si>
  <si>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</si>
  <si>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</si>
  <si>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</si>
  <si>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</si>
  <si>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</si>
  <si>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</si>
  <si>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</si>
  <si>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</si>
  <si>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</si>
  <si>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</si>
  <si>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</si>
  <si>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</si>
  <si>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</si>
  <si>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</si>
  <si>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</si>
  <si>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</si>
  <si>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</si>
  <si>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</si>
  <si>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</si>
  <si>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</si>
  <si>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</si>
  <si>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</si>
  <si>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</si>
  <si>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</si>
  <si>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</si>
  <si>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</si>
  <si>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</si>
  <si>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</si>
  <si>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</si>
  <si>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</si>
  <si>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</si>
  <si>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</si>
  <si>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</si>
  <si>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</si>
  <si>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</si>
  <si>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</si>
  <si>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</si>
  <si>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</si>
  <si>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</si>
  <si>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</si>
  <si>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</si>
  <si>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</si>
  <si>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</si>
  <si>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</si>
  <si>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</si>
  <si>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</si>
  <si>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</si>
  <si>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</si>
  <si>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</si>
  <si>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</si>
  <si>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</si>
  <si>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</si>
  <si>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</si>
  <si>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</si>
  <si>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</si>
  <si>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</si>
  <si>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</si>
  <si>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</si>
  <si>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</si>
  <si>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</si>
  <si>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</si>
  <si>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</si>
  <si>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</si>
  <si>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</si>
  <si>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</si>
  <si>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</si>
  <si>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</si>
  <si>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</si>
  <si>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</si>
  <si>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</si>
  <si>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</si>
  <si>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</si>
  <si>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</si>
  <si>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</si>
  <si>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</si>
  <si>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</si>
  <si>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</si>
  <si>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</si>
  <si>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</si>
  <si>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</si>
  <si>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</si>
  <si>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</si>
  <si>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</si>
  <si>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</si>
  <si>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</si>
  <si>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</si>
  <si>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</si>
  <si>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</si>
  <si>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</si>
  <si>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</si>
  <si>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</si>
  <si>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</si>
  <si>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</si>
  <si>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</si>
  <si>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</si>
  <si>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</si>
  <si>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</si>
  <si>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</si>
  <si>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</si>
  <si>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</si>
  <si>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</si>
  <si>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</si>
  <si>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</si>
  <si>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</si>
  <si>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</si>
  <si>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</si>
  <si>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</si>
  <si>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</si>
  <si>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</si>
  <si>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</si>
  <si>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</si>
  <si>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</si>
  <si>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</si>
  <si>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</si>
  <si>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</si>
  <si>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</si>
  <si>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</si>
  <si>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</si>
  <si>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</si>
  <si>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</si>
  <si>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</si>
  <si>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</si>
  <si>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</si>
  <si>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</si>
  <si>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</si>
  <si>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</si>
  <si>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</si>
  <si>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</si>
  <si>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</si>
  <si>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</si>
  <si>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</si>
  <si>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</si>
  <si>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</si>
  <si>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</si>
  <si>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</si>
  <si>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</si>
  <si>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</si>
  <si>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</si>
  <si>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</si>
  <si>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</si>
  <si>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</si>
  <si>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</si>
  <si>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</si>
  <si>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</si>
  <si>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</si>
  <si>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</si>
  <si>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</si>
  <si>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</si>
  <si>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</si>
  <si>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</si>
  <si>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</si>
  <si>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</si>
  <si>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</si>
  <si>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</si>
  <si>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</si>
  <si>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</si>
  <si>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</si>
  <si>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</si>
  <si>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</si>
  <si>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</si>
  <si>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</si>
  <si>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</si>
  <si>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</si>
  <si>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</si>
  <si>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</si>
  <si>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</si>
  <si>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</si>
  <si>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</si>
  <si>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</si>
  <si>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</si>
  <si>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</si>
  <si>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</si>
  <si>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</si>
  <si>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</si>
  <si>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</si>
  <si>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</si>
  <si>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</si>
  <si>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</si>
  <si>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</si>
  <si>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</si>
  <si>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</si>
  <si>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</si>
  <si>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</si>
  <si>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</si>
  <si>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</si>
  <si>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</si>
  <si>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</si>
  <si>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</si>
  <si>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</si>
  <si>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</si>
  <si>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</si>
  <si>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</si>
  <si>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</si>
  <si>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</si>
  <si>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</si>
  <si>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</si>
  <si>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</si>
  <si>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</si>
  <si>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</si>
  <si>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</si>
  <si>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</si>
  <si>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</si>
  <si>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</si>
  <si>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</si>
  <si>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</si>
  <si>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</si>
  <si>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</si>
  <si>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</si>
  <si>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</si>
  <si>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</si>
  <si>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</si>
  <si>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</si>
  <si>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</si>
  <si>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</si>
  <si>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</si>
  <si>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</si>
  <si>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</si>
  <si>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</si>
  <si>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</si>
  <si>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</si>
  <si>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</si>
  <si>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</si>
  <si>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</si>
  <si>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</si>
  <si>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</si>
  <si>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</si>
  <si>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</si>
  <si>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</si>
  <si>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</si>
  <si>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</si>
  <si>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</si>
  <si>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</si>
  <si>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</si>
  <si>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</si>
  <si>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</si>
  <si>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</si>
  <si>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</si>
  <si>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</si>
  <si>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</si>
  <si>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</si>
  <si>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</si>
  <si>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</si>
  <si>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</si>
  <si>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</si>
  <si>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</si>
  <si>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</si>
  <si>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</si>
  <si>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</si>
  <si>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</si>
  <si>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</si>
  <si>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</si>
  <si>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</si>
  <si>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</si>
  <si>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</si>
  <si>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</si>
  <si>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</si>
  <si>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</si>
  <si>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</si>
  <si>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</si>
  <si>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</si>
  <si>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</si>
  <si>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</si>
  <si>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</si>
  <si>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</si>
  <si>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</si>
  <si>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</si>
  <si>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</si>
  <si>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</si>
  <si>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</si>
  <si>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</si>
  <si>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</si>
  <si>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</si>
  <si>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</si>
  <si>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</si>
  <si>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</si>
  <si>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</si>
  <si>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</si>
  <si>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</si>
  <si>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</si>
  <si>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</si>
  <si>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</si>
  <si>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</si>
  <si>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</si>
  <si>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</si>
  <si>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</si>
  <si>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</si>
  <si>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</si>
  <si>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</si>
  <si>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</si>
  <si>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</si>
  <si>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</si>
  <si>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</si>
  <si>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</si>
  <si>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</si>
  <si>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</si>
  <si>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</si>
  <si>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</si>
  <si>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</si>
  <si>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</si>
  <si>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</si>
  <si>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</si>
  <si>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</si>
  <si>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</si>
  <si>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</si>
  <si>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</si>
  <si>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</si>
  <si>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</si>
  <si>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</si>
  <si>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</si>
  <si>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</si>
  <si>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</si>
  <si>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</si>
  <si>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</si>
  <si>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</si>
  <si>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</si>
  <si>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</si>
  <si>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</si>
  <si>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</si>
  <si>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</si>
  <si>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</si>
  <si>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</si>
  <si>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</si>
  <si>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</si>
  <si>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</si>
  <si>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</si>
  <si>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</si>
  <si>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</si>
  <si>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</si>
  <si>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</si>
  <si>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</si>
  <si>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</si>
  <si>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</si>
  <si>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</si>
  <si>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</si>
  <si>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</si>
  <si>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</si>
  <si>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</si>
  <si>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</si>
  <si>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</si>
  <si>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</si>
  <si>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</si>
  <si>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</si>
  <si>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</si>
  <si>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</si>
  <si>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</si>
  <si>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</si>
  <si>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</si>
  <si>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</si>
  <si>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</si>
  <si>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</si>
  <si>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</si>
  <si>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</si>
  <si>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</si>
  <si>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</si>
  <si>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</si>
  <si>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</si>
  <si>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</si>
  <si>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</si>
  <si>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</si>
  <si>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</si>
  <si>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</si>
  <si>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</si>
  <si>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</si>
  <si>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</si>
  <si>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</si>
  <si>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</si>
  <si>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</si>
  <si>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</si>
  <si>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</si>
  <si>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</si>
  <si>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</si>
  <si>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</si>
  <si>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</si>
  <si>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</si>
  <si>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</si>
  <si>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</si>
  <si>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</si>
  <si>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</si>
  <si>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</si>
  <si>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</si>
  <si>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</si>
  <si>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</si>
  <si>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</si>
  <si>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</si>
  <si>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</si>
  <si>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</si>
  <si>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</si>
  <si>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</si>
  <si>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</si>
  <si>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</si>
  <si>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</si>
  <si>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</si>
  <si>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</si>
  <si>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</si>
  <si>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</si>
  <si>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</si>
  <si>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</si>
  <si>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</si>
  <si>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</si>
  <si>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</si>
  <si>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</si>
  <si>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</si>
  <si>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</si>
  <si>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</si>
  <si>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</si>
  <si>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</si>
  <si>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</si>
  <si>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</si>
  <si>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</si>
  <si>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</si>
  <si>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</si>
  <si>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</si>
  <si>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</si>
  <si>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</si>
  <si>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</si>
  <si>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</si>
  <si>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</si>
  <si>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</si>
  <si>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</si>
  <si>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</si>
  <si>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</si>
  <si>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</si>
  <si>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</si>
  <si>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</si>
  <si>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</si>
  <si>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</si>
  <si>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</si>
  <si>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</si>
  <si>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</si>
  <si>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</si>
  <si>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</si>
  <si>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</si>
  <si>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</si>
  <si>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</si>
  <si>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</si>
  <si>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</si>
  <si>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</si>
  <si>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</si>
  <si>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</si>
  <si>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</si>
  <si>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</si>
  <si>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</si>
  <si>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</si>
  <si>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</si>
  <si>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</si>
  <si>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</si>
  <si>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</si>
  <si>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</si>
  <si>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</si>
  <si>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</si>
  <si>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</si>
  <si>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</si>
  <si>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</si>
  <si>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</si>
  <si>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</si>
  <si>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</si>
  <si>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</si>
  <si>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</si>
  <si>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</si>
  <si>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</si>
  <si>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</si>
  <si>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</si>
  <si>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</si>
  <si>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</si>
  <si>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</si>
  <si>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</si>
  <si>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</si>
  <si>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</si>
  <si>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</si>
  <si>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</si>
  <si>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</si>
  <si>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</si>
  <si>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</si>
  <si>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</si>
  <si>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</si>
  <si>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</si>
  <si>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</si>
  <si>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</si>
  <si>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</si>
  <si>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</si>
  <si>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</si>
  <si>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</si>
  <si>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</si>
  <si>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</si>
  <si>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</si>
  <si>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</si>
  <si>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</si>
  <si>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</si>
  <si>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</si>
  <si>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</si>
  <si>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</si>
  <si>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</si>
  <si>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</si>
  <si>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</si>
  <si>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</si>
  <si>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</si>
  <si>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</si>
  <si>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</si>
  <si>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</si>
  <si>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</si>
  <si>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</si>
  <si>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</si>
  <si>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</si>
  <si>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</si>
  <si>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</si>
  <si>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</si>
  <si>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</si>
  <si>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</si>
  <si>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</si>
  <si>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</si>
  <si>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</si>
  <si>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</si>
  <si>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</si>
  <si>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</si>
  <si>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</si>
  <si>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</si>
  <si>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</si>
  <si>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</si>
  <si>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</si>
  <si>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</si>
  <si>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</si>
  <si>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</si>
  <si>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</si>
  <si>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</si>
  <si>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</si>
  <si>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</si>
  <si>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</si>
  <si>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</si>
  <si>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</si>
  <si>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</si>
  <si>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</si>
  <si>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</si>
  <si>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</si>
  <si>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</si>
  <si>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</si>
  <si>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</si>
  <si>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</si>
  <si>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</si>
  <si>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</si>
  <si>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</si>
  <si>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</si>
  <si>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</si>
  <si>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</si>
  <si>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</si>
  <si>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</si>
  <si>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</si>
  <si>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</si>
  <si>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</si>
  <si>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</si>
  <si>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</si>
  <si>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</si>
  <si>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</si>
  <si>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</si>
  <si>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</si>
  <si>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</si>
  <si>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</si>
  <si>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</si>
  <si>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</si>
  <si>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</si>
  <si>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</si>
  <si>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</si>
  <si>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</si>
  <si>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</si>
  <si>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</si>
  <si>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</si>
  <si>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</si>
  <si>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</si>
  <si>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</si>
  <si>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</si>
  <si>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</si>
  <si>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</si>
  <si>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</si>
  <si>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</si>
  <si>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</si>
  <si>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</si>
  <si>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</si>
  <si>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</si>
  <si>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</si>
  <si>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</si>
  <si>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</si>
  <si>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</si>
  <si>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</si>
  <si>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</si>
  <si>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</si>
  <si>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</si>
  <si>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</si>
  <si>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</si>
  <si>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</si>
  <si>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</si>
  <si>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</si>
  <si>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</si>
  <si>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</si>
  <si>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</si>
  <si>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</si>
  <si>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</si>
  <si>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</si>
  <si>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</si>
  <si>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</si>
  <si>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</si>
  <si>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</si>
  <si>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</si>
  <si>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</si>
  <si>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</si>
  <si>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</si>
  <si>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</si>
  <si>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</si>
  <si>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</si>
  <si>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</si>
  <si>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</si>
  <si>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</si>
  <si>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</si>
  <si>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</si>
  <si>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</si>
  <si>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</si>
  <si>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</si>
  <si>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</si>
  <si>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</si>
  <si>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</si>
  <si>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</si>
  <si>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</si>
  <si>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</si>
  <si>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</si>
  <si>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</si>
  <si>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</si>
  <si>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</si>
  <si>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</si>
  <si>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</si>
  <si>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</si>
  <si>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</si>
  <si>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</si>
  <si>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</si>
  <si>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</si>
  <si>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</si>
  <si>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</si>
  <si>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</si>
  <si>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</si>
  <si>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</si>
  <si>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</si>
  <si>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</si>
  <si>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</si>
  <si>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</si>
  <si>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</si>
  <si>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</si>
  <si>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</si>
  <si>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</si>
  <si>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</si>
  <si>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</si>
  <si>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</si>
  <si>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</si>
  <si>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</si>
  <si>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</si>
  <si>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</si>
  <si>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</si>
  <si>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</si>
  <si>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</si>
  <si>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</si>
  <si>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</si>
  <si>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</si>
  <si>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</si>
  <si>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</si>
  <si>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</si>
  <si>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</si>
  <si>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</si>
  <si>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</si>
  <si>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</si>
  <si>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</si>
  <si>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</si>
  <si>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</si>
  <si>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</si>
  <si>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</si>
  <si>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</si>
  <si>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</si>
  <si>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</si>
  <si>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</si>
  <si>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</si>
  <si>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</si>
  <si>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</si>
  <si>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</si>
  <si>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</si>
  <si>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</si>
  <si>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</si>
  <si>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</si>
  <si>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</si>
  <si>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</si>
  <si>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</si>
  <si>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</si>
  <si>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</si>
  <si>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</si>
  <si>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</si>
  <si>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</si>
  <si>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</si>
  <si>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</si>
  <si>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</si>
  <si>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</si>
  <si>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</si>
  <si>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</si>
  <si>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</si>
  <si>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</si>
  <si>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</si>
  <si>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</si>
  <si>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</si>
  <si>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</si>
  <si>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</si>
  <si>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</si>
  <si>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</si>
  <si>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</si>
  <si>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</si>
  <si>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</si>
  <si>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</si>
  <si>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</si>
  <si>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</si>
  <si>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</si>
  <si>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</si>
  <si>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</si>
  <si>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</si>
  <si>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</si>
  <si>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</si>
  <si>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</si>
  <si>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</si>
  <si>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</si>
  <si>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</si>
  <si>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</si>
  <si>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</si>
  <si>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</si>
  <si>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</si>
  <si>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</si>
  <si>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</si>
  <si>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</si>
  <si>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</si>
  <si>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</si>
  <si>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</si>
  <si>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</si>
  <si>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</si>
  <si>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</si>
  <si>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</si>
  <si>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</si>
  <si>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</si>
  <si>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</si>
  <si>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</si>
  <si>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</si>
  <si>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</si>
  <si>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</si>
  <si>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</si>
  <si>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</si>
  <si>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</si>
  <si>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</si>
  <si>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</si>
  <si>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</si>
  <si>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</si>
  <si>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</si>
  <si>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</si>
  <si>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</si>
  <si>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</si>
  <si>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</si>
  <si>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</si>
  <si>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</si>
  <si>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</si>
  <si>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</si>
  <si>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</si>
  <si>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</si>
  <si>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</si>
  <si>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</si>
  <si>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</si>
  <si>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</si>
  <si>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</si>
  <si>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</si>
  <si>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</si>
  <si>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</si>
  <si>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</si>
  <si>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</si>
  <si>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</si>
  <si>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</si>
  <si>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</si>
  <si>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</si>
  <si>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</si>
  <si>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</si>
  <si>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</si>
  <si>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</si>
  <si>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</si>
  <si>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</si>
  <si>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</si>
  <si>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</si>
  <si>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</si>
  <si>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</si>
  <si>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</si>
  <si>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</si>
  <si>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</si>
  <si>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</si>
  <si>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</si>
  <si>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</si>
  <si>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</si>
  <si>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</si>
  <si>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</si>
  <si>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</si>
  <si>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</si>
  <si>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</si>
  <si>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</si>
  <si>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</si>
  <si>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</si>
  <si>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</si>
  <si>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</si>
  <si>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</si>
  <si>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</si>
  <si>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</si>
  <si>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</si>
  <si>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</si>
  <si>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</si>
  <si>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</si>
  <si>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</si>
  <si>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</si>
  <si>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</si>
  <si>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</si>
  <si>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</si>
  <si>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</si>
  <si>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</si>
  <si>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</si>
  <si>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</si>
  <si>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</si>
  <si>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</si>
  <si>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</si>
  <si>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</si>
  <si>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</si>
  <si>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</si>
  <si>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</si>
  <si>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</si>
  <si>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</si>
  <si>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</si>
  <si>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</si>
  <si>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</si>
  <si>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</si>
  <si>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</si>
  <si>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</si>
  <si>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</si>
  <si>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</si>
  <si>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</si>
  <si>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</si>
  <si>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</si>
  <si>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</si>
  <si>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</si>
  <si>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</si>
  <si>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</si>
  <si>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</si>
  <si>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</si>
  <si>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</si>
  <si>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</si>
  <si>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</si>
  <si>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</si>
  <si>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</si>
  <si>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</si>
  <si>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</si>
  <si>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</si>
  <si>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</si>
  <si>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</si>
  <si>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</si>
  <si>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</si>
  <si>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</si>
  <si>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</si>
  <si>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</si>
  <si>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</si>
  <si>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</si>
  <si>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</si>
  <si>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</si>
  <si>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</si>
  <si>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</si>
  <si>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</si>
  <si>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</si>
  <si>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</si>
  <si>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</si>
  <si>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</si>
  <si>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</si>
  <si>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</si>
  <si>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</si>
  <si>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</si>
  <si>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</si>
  <si>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</si>
  <si>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</si>
  <si>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</si>
  <si>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</si>
  <si>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</si>
  <si>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</si>
  <si>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</si>
  <si>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</si>
  <si>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</si>
  <si>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</si>
  <si>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</si>
  <si>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</si>
  <si>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</si>
  <si>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</si>
  <si>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</si>
  <si>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</si>
  <si>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</si>
  <si>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</si>
  <si>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</si>
  <si>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</si>
  <si>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</si>
  <si>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</si>
  <si>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</si>
  <si>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</si>
  <si>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</si>
  <si>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</si>
  <si>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</si>
  <si>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</si>
  <si>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</si>
  <si>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</si>
  <si>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</si>
  <si>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</si>
  <si>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</si>
  <si>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</si>
  <si>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</si>
  <si>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</si>
  <si>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</si>
  <si>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</si>
  <si>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</si>
  <si>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</si>
  <si>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</si>
  <si>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</si>
  <si>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</si>
  <si>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</si>
  <si>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</si>
  <si>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</si>
  <si>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</si>
  <si>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</si>
  <si>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</si>
  <si>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</si>
  <si>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</si>
  <si>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</si>
  <si>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</si>
  <si>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</si>
  <si>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</si>
  <si>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</si>
  <si>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</si>
  <si>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</si>
  <si>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</si>
  <si>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</si>
  <si>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</si>
  <si>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</si>
  <si>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</si>
  <si>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</si>
  <si>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</si>
  <si>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</si>
  <si>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</si>
  <si>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</si>
  <si>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</si>
  <si>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</si>
  <si>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</si>
  <si>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</si>
  <si>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</si>
  <si>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</si>
  <si>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</si>
  <si>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</si>
  <si>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</si>
  <si>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</si>
  <si>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</si>
  <si>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</si>
  <si>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</si>
  <si>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</si>
  <si>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</si>
  <si>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</si>
  <si>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</si>
  <si>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</si>
  <si>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</si>
  <si>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</si>
  <si>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</si>
  <si>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</si>
  <si>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</si>
  <si>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</si>
  <si>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</si>
  <si>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</si>
  <si>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</si>
  <si>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</si>
  <si>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</si>
  <si>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</si>
  <si>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</si>
  <si>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</si>
  <si>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</si>
  <si>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</si>
  <si>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</si>
  <si>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</si>
  <si>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</si>
  <si>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</si>
  <si>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</si>
  <si>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</si>
  <si>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</si>
  <si>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</si>
  <si>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</si>
  <si>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</si>
  <si>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</si>
  <si>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</si>
  <si>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</si>
  <si>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</si>
  <si>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</si>
  <si>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</si>
  <si>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</si>
  <si>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</si>
  <si>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</si>
  <si>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</si>
  <si>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</si>
  <si>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</si>
  <si>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</si>
  <si>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</si>
  <si>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</si>
  <si>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</si>
  <si>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</si>
  <si>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</si>
  <si>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</si>
  <si>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</si>
  <si>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</si>
  <si>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</si>
  <si>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</si>
  <si>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</si>
  <si>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</si>
  <si>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</si>
  <si>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</si>
  <si>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</si>
  <si>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</si>
  <si>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</si>
  <si>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</si>
  <si>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</si>
  <si>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</si>
  <si>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</si>
  <si>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</si>
  <si>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</si>
  <si>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</si>
  <si>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</si>
  <si>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</si>
  <si>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</si>
  <si>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</si>
  <si>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</si>
  <si>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</si>
  <si>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</si>
  <si>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</si>
  <si>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</si>
  <si>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</si>
  <si>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</si>
  <si>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</si>
  <si>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</si>
  <si>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</si>
  <si>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</si>
  <si>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</si>
  <si>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</si>
  <si>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</si>
  <si>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</si>
  <si>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</si>
  <si>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</si>
  <si>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</si>
  <si>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</si>
  <si>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</si>
  <si>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</si>
  <si>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</si>
  <si>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</si>
  <si>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</si>
  <si>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</si>
  <si>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</si>
  <si>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</si>
  <si>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</si>
  <si>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</si>
  <si>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</si>
  <si>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</si>
  <si>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</si>
  <si>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</si>
  <si>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</si>
  <si>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</si>
  <si>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</si>
  <si>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</si>
  <si>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</si>
  <si>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</si>
  <si>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</si>
  <si>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</si>
  <si>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</si>
  <si>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</si>
  <si>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</si>
  <si>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</si>
  <si>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</si>
  <si>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</si>
  <si>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</si>
  <si>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</si>
  <si>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</si>
  <si>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</si>
  <si>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</si>
  <si>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</si>
  <si>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</si>
  <si>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</si>
  <si>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</si>
  <si>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</si>
  <si>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</si>
  <si>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</si>
  <si>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</si>
  <si>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</si>
  <si>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</si>
  <si>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</si>
  <si>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</si>
  <si>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</si>
  <si>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</si>
  <si>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</si>
  <si>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</si>
  <si>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</si>
  <si>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</si>
  <si>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</si>
  <si>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</si>
  <si>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</si>
  <si>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</si>
  <si>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</si>
  <si>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</si>
  <si>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</si>
  <si>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</si>
  <si>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</si>
  <si>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</si>
  <si>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</si>
  <si>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</si>
  <si>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</si>
  <si>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</si>
  <si>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</si>
  <si>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</si>
  <si>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</si>
  <si>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</si>
  <si>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</si>
  <si>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</si>
  <si>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</si>
  <si>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</si>
  <si>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</si>
  <si>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</si>
  <si>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</si>
  <si>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</si>
  <si>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</si>
  <si>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</si>
  <si>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</si>
  <si>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</si>
  <si>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</si>
  <si>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</si>
  <si>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</si>
  <si>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</si>
  <si>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</si>
  <si>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</si>
  <si>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</si>
  <si>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</si>
  <si>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</si>
  <si>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</si>
  <si>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</si>
  <si>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</si>
  <si>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</si>
  <si>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</si>
  <si>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</si>
  <si>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</si>
  <si>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</si>
  <si>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</si>
  <si>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</si>
  <si>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</si>
  <si>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</si>
  <si>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</si>
  <si>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</si>
  <si>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</si>
  <si>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</si>
  <si>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</si>
  <si>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</si>
  <si>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</si>
  <si>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</si>
  <si>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</si>
  <si>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</si>
  <si>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</si>
  <si>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</si>
  <si>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</si>
  <si>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</si>
  <si>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</si>
  <si>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</si>
  <si>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</si>
  <si>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</si>
  <si>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</si>
  <si>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</si>
  <si>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</si>
  <si>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</si>
  <si>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</si>
  <si>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</si>
  <si>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</si>
  <si>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</si>
  <si>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</si>
  <si>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</si>
  <si>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</si>
  <si>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</si>
  <si>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</si>
  <si>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</si>
  <si>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</si>
  <si>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</si>
  <si>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</si>
  <si>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</si>
  <si>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</si>
  <si>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</si>
  <si>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</si>
  <si>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</si>
  <si>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</si>
  <si>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</si>
  <si>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</si>
  <si>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</si>
  <si>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</si>
  <si>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</si>
  <si>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</si>
  <si>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</si>
  <si>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</si>
  <si>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</si>
  <si>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</si>
  <si>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</si>
  <si>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</si>
  <si>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</si>
  <si>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</si>
  <si>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</si>
  <si>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</si>
  <si>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</si>
  <si>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</si>
  <si>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</si>
  <si>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</si>
  <si>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</si>
  <si>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</si>
  <si>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</si>
  <si>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</si>
  <si>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</si>
  <si>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</si>
  <si>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</si>
  <si>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</si>
  <si>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</si>
  <si>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</si>
  <si>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</si>
  <si>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</si>
  <si>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</si>
  <si>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</si>
  <si>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</si>
  <si>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</si>
  <si>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</si>
  <si>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</si>
  <si>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</si>
  <si>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</si>
  <si>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</si>
  <si>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</si>
  <si>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</si>
  <si>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</si>
  <si>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</si>
  <si>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</si>
  <si>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</si>
  <si>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</si>
  <si>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</si>
  <si>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</si>
  <si>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</si>
  <si>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</si>
  <si>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</si>
  <si>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</si>
  <si>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</si>
  <si>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</si>
  <si>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</si>
  <si>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</si>
  <si>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</si>
  <si>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</si>
  <si>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</si>
  <si>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</si>
  <si>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</si>
  <si>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</si>
  <si>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</si>
  <si>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</si>
  <si>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</si>
  <si>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</si>
  <si>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</si>
  <si>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</si>
  <si>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</si>
  <si>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</si>
  <si>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</si>
  <si>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</si>
  <si>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</si>
  <si>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</si>
  <si>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</si>
  <si>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</si>
  <si>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</si>
  <si>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</si>
  <si>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</si>
  <si>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</si>
  <si>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</si>
  <si>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</si>
  <si>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</si>
  <si>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</si>
  <si>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</si>
  <si>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</si>
  <si>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</si>
  <si>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</si>
  <si>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</si>
  <si>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</si>
  <si>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</si>
  <si>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</si>
  <si>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</si>
  <si>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</si>
  <si>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</si>
  <si>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</si>
  <si>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</si>
  <si>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</si>
  <si>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</si>
  <si>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</si>
  <si>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</si>
  <si>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</si>
  <si>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</si>
  <si>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</si>
  <si>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</si>
  <si>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</si>
  <si>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</si>
  <si>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</si>
  <si>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</si>
  <si>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</si>
  <si>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</si>
  <si>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</si>
  <si>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</si>
  <si>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</si>
  <si>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</si>
  <si>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</si>
  <si>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</si>
  <si>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</si>
  <si>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</si>
  <si>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</si>
  <si>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</si>
  <si>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</si>
  <si>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</si>
  <si>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</si>
  <si>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</si>
  <si>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</si>
  <si>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</si>
  <si>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</si>
  <si>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</si>
  <si>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</si>
  <si>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</si>
  <si>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</si>
  <si>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</si>
  <si>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</si>
  <si>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</si>
  <si>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</si>
  <si>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</si>
  <si>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</si>
  <si>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</si>
  <si>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</si>
  <si>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</si>
  <si>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</si>
  <si>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</si>
  <si>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</si>
  <si>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</si>
  <si>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</si>
  <si>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</si>
  <si>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</si>
  <si>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</si>
  <si>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</si>
  <si>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</si>
  <si>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</si>
  <si>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</si>
  <si>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</si>
  <si>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</si>
  <si>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</si>
  <si>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</si>
  <si>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</si>
  <si>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</si>
  <si>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</si>
  <si>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</si>
  <si>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</si>
  <si>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</si>
  <si>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</si>
  <si>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</si>
  <si>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</si>
  <si>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</si>
  <si>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</si>
  <si>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</si>
  <si>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</si>
  <si>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</si>
  <si>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</si>
  <si>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</si>
  <si>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</si>
  <si>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</si>
  <si>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</si>
  <si>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</si>
  <si>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</si>
  <si>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</si>
  <si>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</si>
  <si>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</si>
  <si>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</si>
  <si>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</si>
  <si>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</si>
  <si>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</si>
  <si>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</si>
  <si>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</si>
  <si>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</si>
  <si>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</si>
  <si>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</si>
  <si>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</si>
  <si>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</si>
  <si>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</si>
  <si>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</si>
  <si>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</si>
  <si>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</si>
  <si>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</si>
  <si>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</si>
  <si>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</si>
  <si>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</si>
  <si>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</si>
  <si>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</si>
  <si>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</si>
  <si>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</si>
  <si>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</si>
  <si>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</si>
  <si>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</si>
  <si>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</si>
  <si>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</si>
  <si>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</si>
  <si>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</si>
  <si>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</si>
  <si>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</si>
  <si>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</si>
  <si>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</si>
  <si>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</si>
  <si>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</si>
  <si>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</si>
  <si>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</si>
  <si>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</si>
  <si>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</si>
  <si>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</si>
  <si>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</si>
  <si>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</si>
  <si>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</si>
  <si>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</si>
  <si>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</si>
  <si>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</si>
  <si>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</si>
  <si>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</si>
  <si>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</si>
  <si>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</si>
  <si>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</si>
  <si>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</si>
  <si>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</si>
  <si>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</si>
  <si>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</si>
  <si>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</si>
  <si>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</si>
  <si>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</si>
  <si>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</si>
  <si>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</si>
  <si>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</si>
  <si>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</si>
  <si>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</si>
  <si>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</si>
  <si>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</si>
  <si>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</si>
  <si>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</si>
  <si>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</si>
  <si>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</si>
  <si>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</si>
  <si>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</si>
  <si>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</si>
  <si>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</si>
  <si>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</si>
  <si>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</si>
  <si>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</si>
  <si>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</si>
  <si>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</si>
  <si>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</si>
  <si>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</si>
  <si>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</si>
  <si>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</si>
  <si>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</si>
  <si>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</si>
  <si>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</si>
  <si>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</si>
  <si>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</si>
  <si>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</si>
  <si>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</si>
  <si>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</si>
  <si>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</si>
  <si>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</si>
  <si>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</si>
  <si>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</si>
  <si>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</si>
  <si>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</si>
  <si>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</si>
  <si>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</si>
  <si>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</si>
  <si>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</si>
  <si>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</si>
  <si>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</si>
  <si>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</si>
  <si>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</si>
  <si>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</si>
  <si>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</si>
  <si>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</si>
  <si>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</si>
  <si>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</si>
  <si>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</si>
  <si>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</si>
  <si>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</si>
  <si>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</si>
  <si>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</si>
  <si>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</si>
  <si>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</si>
  <si>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</si>
  <si>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</si>
  <si>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</si>
  <si>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</si>
  <si>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</si>
  <si>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</si>
  <si>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</si>
  <si>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</si>
  <si>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</si>
  <si>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</si>
  <si>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</si>
  <si>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</si>
  <si>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</si>
  <si>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</si>
  <si>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</si>
  <si>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</si>
  <si>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</si>
  <si>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</si>
  <si>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</si>
  <si>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</si>
  <si>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</si>
  <si>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</si>
  <si>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</si>
  <si>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</si>
  <si>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</si>
  <si>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</si>
  <si>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</si>
  <si>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</si>
  <si>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</si>
  <si>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</si>
  <si>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</si>
  <si>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</si>
  <si>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</si>
  <si>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</si>
  <si>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</si>
  <si>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</si>
  <si>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</si>
  <si>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</si>
  <si>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</si>
  <si>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</si>
  <si>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</si>
  <si>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</si>
  <si>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</si>
  <si>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</si>
  <si>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</si>
  <si>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</si>
  <si>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</si>
  <si>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</si>
  <si>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</si>
  <si>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</si>
  <si>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</si>
  <si>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</si>
  <si>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</si>
  <si>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</si>
  <si>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</si>
  <si>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</si>
  <si>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</si>
  <si>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</si>
  <si>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</si>
  <si>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</si>
  <si>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</si>
  <si>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</si>
  <si>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</si>
  <si>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</si>
  <si>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</si>
  <si>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</si>
  <si>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</si>
  <si>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</si>
  <si>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</si>
  <si>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</si>
  <si>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</si>
  <si>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</si>
  <si>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</si>
  <si>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</si>
  <si>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</si>
  <si>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</si>
  <si>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</si>
  <si>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</si>
  <si>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</si>
  <si>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</si>
  <si>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</si>
  <si>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</si>
  <si>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</si>
  <si>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</si>
  <si>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</si>
  <si>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</si>
  <si>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</si>
  <si>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</si>
  <si>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</si>
  <si>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</si>
  <si>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</si>
  <si>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</si>
  <si>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</si>
  <si>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</si>
  <si>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</si>
  <si>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</si>
  <si>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</si>
  <si>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</si>
  <si>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</si>
  <si>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</si>
  <si>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</si>
  <si>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</si>
  <si>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</si>
  <si>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</si>
  <si>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</si>
  <si>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</si>
  <si>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</si>
  <si>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</si>
  <si>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</si>
  <si>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</si>
  <si>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</si>
  <si>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</si>
  <si>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</si>
  <si>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</si>
  <si>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</si>
  <si>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</si>
  <si>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</si>
  <si>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</si>
  <si>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</si>
  <si>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</si>
  <si>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</si>
  <si>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</si>
  <si>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</si>
  <si>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</si>
  <si>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</si>
  <si>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</si>
  <si>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</si>
  <si>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</si>
  <si>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</si>
  <si>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</si>
  <si>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</si>
  <si>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</si>
  <si>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</si>
  <si>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</si>
  <si>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</si>
  <si>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</si>
  <si>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</si>
  <si>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</si>
  <si>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</si>
  <si>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</si>
  <si>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</si>
  <si>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</si>
  <si>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</si>
  <si>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</si>
  <si>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</si>
  <si>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</si>
  <si>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</si>
  <si>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</si>
  <si>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</si>
  <si>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</si>
  <si>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</si>
  <si>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</si>
  <si>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</si>
  <si>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</si>
  <si>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</si>
  <si>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</si>
  <si>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</si>
  <si>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</si>
  <si>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</si>
  <si>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</si>
  <si>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</si>
  <si>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</si>
  <si>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</si>
  <si>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</si>
  <si>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</si>
  <si>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</si>
  <si>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</si>
  <si>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</si>
  <si>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</si>
  <si>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</si>
  <si>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</si>
  <si>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</si>
  <si>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</si>
  <si>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</si>
  <si>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</si>
  <si>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</si>
  <si>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</si>
  <si>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</si>
  <si>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</si>
  <si>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</si>
  <si>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</si>
  <si>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</si>
  <si>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</si>
  <si>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</si>
  <si>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</si>
  <si>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</si>
  <si>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</si>
  <si>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</si>
  <si>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</si>
  <si>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</si>
  <si>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</si>
  <si>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</si>
  <si>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</si>
  <si>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</si>
  <si>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</si>
  <si>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</si>
  <si>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</si>
  <si>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</si>
  <si>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</si>
  <si>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</si>
  <si>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</si>
  <si>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</si>
  <si>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</si>
  <si>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</si>
  <si>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</si>
  <si>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</si>
  <si>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</si>
  <si>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</si>
  <si>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</si>
  <si>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</si>
  <si>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</si>
  <si>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</si>
  <si>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</si>
  <si>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</si>
  <si>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</si>
  <si>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</si>
  <si>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</si>
  <si>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</si>
  <si>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</si>
  <si>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</si>
  <si>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</si>
  <si>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</si>
  <si>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</si>
  <si>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</si>
  <si>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</si>
  <si>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</si>
  <si>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</si>
  <si>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</si>
  <si>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</si>
  <si>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</si>
  <si>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</si>
  <si>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</si>
  <si>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</si>
  <si>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</si>
  <si>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</si>
  <si>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</si>
  <si>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</si>
  <si>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</si>
  <si>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</si>
  <si>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</si>
  <si>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</si>
  <si>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</si>
  <si>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</si>
  <si>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</si>
  <si>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</si>
  <si>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</si>
  <si>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</si>
  <si>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</si>
  <si>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</si>
  <si>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</si>
  <si>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</si>
  <si>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</si>
  <si>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</si>
  <si>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</si>
  <si>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</si>
  <si>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</si>
  <si>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</si>
  <si>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</si>
  <si>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</si>
  <si>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</si>
  <si>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</si>
  <si>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</si>
  <si>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</si>
  <si>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</si>
  <si>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</si>
  <si>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</si>
  <si>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</si>
  <si>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</si>
  <si>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</si>
  <si>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</si>
  <si>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</si>
  <si>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</si>
  <si>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</si>
  <si>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</si>
  <si>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</si>
  <si>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</si>
  <si>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</si>
  <si>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</si>
  <si>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</si>
  <si>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</si>
  <si>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</si>
  <si>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</si>
  <si>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</si>
  <si>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</si>
  <si>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</si>
  <si>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</si>
  <si>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</si>
  <si>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</si>
  <si>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</si>
  <si>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</si>
  <si>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</si>
  <si>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</si>
  <si>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</si>
  <si>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</si>
  <si>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</si>
  <si>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</si>
  <si>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</si>
  <si>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</si>
  <si>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</si>
  <si>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</si>
  <si>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</si>
  <si>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</si>
  <si>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</si>
  <si>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</si>
  <si>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</si>
  <si>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</si>
  <si>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</si>
  <si>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</si>
  <si>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</si>
  <si>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</si>
  <si>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</si>
  <si>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</si>
  <si>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</si>
  <si>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</si>
  <si>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</si>
  <si>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</si>
  <si>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</si>
  <si>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</si>
  <si>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</si>
  <si>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</si>
  <si>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</si>
  <si>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</si>
  <si>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</si>
  <si>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</si>
  <si>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</si>
  <si>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</si>
  <si>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</si>
  <si>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</si>
  <si>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</si>
  <si>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</si>
  <si>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</si>
  <si>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</si>
  <si>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</si>
  <si>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</si>
  <si>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</si>
  <si>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</si>
  <si>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</si>
  <si>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</si>
  <si>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</si>
  <si>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</si>
  <si>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</si>
  <si>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</si>
  <si>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</si>
  <si>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</si>
  <si>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</si>
  <si>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</si>
  <si>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</si>
  <si>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</si>
  <si>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</si>
  <si>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</si>
  <si>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</si>
  <si>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</si>
  <si>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</si>
  <si>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</si>
  <si>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</si>
  <si>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</si>
  <si>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</si>
  <si>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</si>
  <si>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</si>
  <si>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</si>
  <si>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</si>
  <si>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</si>
  <si>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</si>
  <si>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</si>
  <si>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</si>
  <si>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</si>
  <si>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</si>
  <si>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</si>
  <si>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</si>
  <si>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</si>
  <si>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</si>
  <si>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</si>
  <si>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</si>
  <si>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</si>
  <si>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</si>
  <si>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</si>
  <si>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</si>
  <si>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</si>
  <si>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</si>
  <si>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</si>
  <si>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</si>
  <si>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</si>
  <si>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</si>
  <si>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</si>
  <si>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</si>
  <si>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</si>
  <si>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</si>
  <si>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</si>
  <si>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</si>
  <si>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</si>
  <si>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</si>
  <si>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</si>
  <si>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</si>
  <si>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</si>
  <si>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</si>
  <si>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</si>
  <si>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</si>
  <si>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</si>
  <si>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</si>
  <si>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</si>
  <si>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</si>
  <si>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</si>
  <si>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</si>
  <si>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</si>
  <si>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</si>
  <si>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</si>
  <si>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</si>
  <si>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</si>
  <si>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</si>
  <si>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</si>
  <si>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</si>
  <si>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</si>
  <si>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</si>
  <si>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</si>
  <si>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</si>
  <si>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</si>
  <si>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</si>
  <si>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</si>
  <si>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</si>
  <si>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</si>
  <si>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</si>
  <si>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</si>
  <si>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</si>
  <si>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</si>
  <si>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</si>
  <si>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</si>
  <si>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</si>
  <si>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</si>
  <si>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</si>
  <si>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</si>
  <si>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</si>
  <si>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</si>
  <si>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</si>
  <si>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</si>
  <si>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</si>
  <si>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</si>
  <si>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</si>
  <si>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</si>
  <si>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</si>
  <si>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</si>
  <si>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</si>
  <si>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</si>
  <si>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</si>
  <si>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</si>
  <si>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</si>
  <si>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</si>
  <si>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</si>
  <si>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</si>
  <si>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</si>
  <si>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</si>
  <si>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</si>
  <si>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</si>
  <si>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</si>
  <si>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</si>
  <si>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</si>
  <si>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</si>
  <si>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</si>
  <si>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</si>
  <si>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</si>
  <si>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</si>
  <si>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</si>
  <si>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</si>
  <si>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</si>
  <si>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</si>
  <si>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</si>
  <si>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</si>
  <si>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</si>
  <si>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</si>
  <si>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</si>
  <si>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</si>
  <si>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</si>
  <si>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</si>
  <si>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</si>
  <si>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</si>
  <si>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</si>
  <si>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</si>
  <si>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</si>
  <si>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</si>
  <si>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</si>
  <si>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</si>
  <si>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</si>
  <si>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</si>
  <si>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</si>
  <si>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</si>
  <si>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</si>
  <si>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</si>
  <si>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</si>
  <si>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</si>
  <si>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</si>
  <si>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</si>
  <si>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</si>
  <si>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</si>
  <si>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</si>
  <si>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</si>
  <si>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</si>
  <si>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</si>
  <si>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</si>
  <si>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</si>
  <si>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</si>
  <si>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</si>
  <si>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</si>
  <si>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</si>
  <si>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</si>
  <si>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</si>
  <si>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</si>
  <si>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</si>
  <si>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</si>
  <si>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</si>
  <si>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</si>
  <si>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</si>
  <si>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</si>
  <si>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</si>
  <si>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</si>
  <si>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</si>
  <si>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</si>
  <si>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</si>
  <si>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</si>
  <si>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</si>
  <si>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</si>
  <si>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</si>
  <si>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</si>
  <si>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</si>
  <si>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</si>
  <si>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</si>
  <si>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</si>
  <si>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</si>
  <si>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</si>
  <si>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</si>
  <si>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</si>
  <si>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</si>
  <si>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</si>
  <si>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</si>
  <si>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</si>
  <si>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</si>
  <si>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</si>
  <si>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</si>
  <si>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</si>
  <si>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</si>
  <si>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</si>
  <si>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</si>
  <si>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</si>
  <si>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</si>
  <si>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</si>
  <si>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</si>
  <si>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</si>
  <si>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</si>
  <si>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</si>
  <si>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</si>
  <si>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</si>
  <si>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</si>
  <si>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</si>
  <si>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</si>
  <si>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</si>
  <si>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</si>
  <si>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</si>
  <si>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</si>
  <si>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</si>
  <si>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</si>
  <si>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</si>
  <si>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</si>
  <si>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</si>
  <si>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</si>
  <si>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</si>
  <si>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</si>
  <si>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</si>
  <si>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</si>
  <si>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</si>
  <si>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</si>
  <si>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</si>
  <si>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</si>
  <si>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</si>
  <si>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</si>
  <si>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</si>
  <si>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</si>
  <si>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</si>
  <si>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</si>
  <si>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</si>
  <si>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</si>
  <si>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</si>
  <si>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</si>
  <si>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</si>
  <si>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</si>
  <si>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</si>
  <si>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</si>
  <si>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</si>
  <si>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</si>
  <si>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</si>
  <si>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</si>
  <si>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</si>
  <si>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</si>
  <si>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</si>
  <si>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</si>
  <si>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</si>
  <si>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</si>
  <si>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</si>
  <si>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</si>
  <si>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</si>
  <si>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</si>
  <si>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</si>
  <si>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</si>
  <si>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</si>
  <si>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</si>
  <si>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</si>
  <si>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</si>
  <si>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</si>
  <si>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</si>
  <si>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</si>
  <si>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</si>
  <si>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</si>
  <si>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</si>
  <si>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</si>
  <si>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</si>
  <si>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</si>
  <si>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</si>
  <si>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</si>
  <si>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</si>
  <si>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</si>
  <si>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</si>
  <si>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</si>
  <si>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</si>
  <si>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</si>
  <si>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</si>
  <si>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</si>
  <si>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</si>
  <si>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</si>
  <si>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</si>
  <si>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</si>
  <si>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</si>
  <si>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</si>
  <si>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</si>
  <si>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</si>
  <si>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</si>
  <si>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</si>
  <si>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</si>
  <si>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</si>
  <si>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</si>
  <si>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</si>
  <si>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</si>
  <si>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</si>
  <si>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</si>
  <si>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</si>
  <si>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</si>
  <si>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</si>
  <si>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</si>
  <si>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</si>
  <si>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</si>
  <si>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</si>
  <si>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</si>
  <si>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</si>
  <si>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</si>
  <si>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</si>
  <si>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</si>
  <si>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</si>
  <si>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</si>
  <si>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</si>
  <si>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</si>
  <si>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</si>
  <si>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</si>
  <si>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</si>
  <si>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</si>
  <si>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</si>
  <si>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</si>
  <si>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</si>
  <si>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</si>
  <si>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</si>
  <si>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</si>
  <si>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</si>
  <si>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</si>
  <si>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</si>
  <si>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</si>
  <si>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</si>
  <si>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</si>
  <si>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</si>
  <si>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</si>
  <si>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</si>
  <si>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</si>
  <si>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</si>
  <si>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</si>
  <si>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</si>
  <si>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</si>
  <si>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</si>
  <si>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</si>
  <si>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</si>
  <si>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</si>
  <si>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</si>
  <si>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</si>
  <si>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</si>
  <si>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</si>
  <si>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</si>
  <si>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</si>
  <si>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</si>
  <si>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</si>
  <si>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</si>
  <si>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</si>
  <si>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</si>
  <si>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</si>
  <si>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</si>
  <si>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</si>
  <si>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</si>
  <si>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</si>
  <si>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</si>
  <si>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</si>
  <si>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</si>
  <si>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</si>
  <si>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</si>
  <si>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</si>
  <si>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</si>
  <si>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</si>
  <si>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</si>
  <si>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</si>
  <si>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</si>
  <si>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</si>
  <si>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</si>
  <si>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</si>
  <si>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</si>
  <si>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</si>
  <si>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</si>
  <si>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</si>
  <si>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</si>
  <si>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</si>
  <si>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</si>
  <si>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</si>
  <si>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</si>
  <si>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</si>
  <si>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</si>
  <si>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</si>
  <si>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</si>
  <si>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</si>
  <si>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</si>
  <si>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</si>
  <si>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</si>
  <si>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</si>
  <si>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</si>
  <si>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</si>
  <si>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</si>
  <si>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</si>
  <si>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</si>
  <si>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</si>
  <si>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</si>
  <si>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</si>
  <si>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</si>
  <si>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</si>
  <si>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</si>
  <si>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</si>
  <si>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</si>
  <si>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</si>
  <si>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</si>
  <si>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</si>
  <si>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</si>
  <si>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</si>
  <si>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</si>
  <si>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</si>
  <si>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</si>
  <si>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</si>
  <si>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</si>
  <si>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</si>
  <si>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</si>
  <si>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</si>
  <si>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</si>
  <si>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</si>
  <si>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</si>
  <si>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</si>
  <si>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</si>
  <si>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</si>
  <si>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</si>
  <si>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</si>
  <si>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</si>
  <si>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</si>
  <si>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</si>
  <si>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</si>
  <si>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</si>
  <si>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</si>
  <si>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</si>
  <si>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</si>
  <si>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</si>
  <si>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</si>
  <si>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</si>
  <si>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</si>
  <si>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</si>
  <si>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</si>
  <si>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</si>
  <si>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</si>
  <si>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</si>
  <si>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</si>
  <si>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</si>
  <si>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</si>
  <si>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</si>
  <si>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</si>
  <si>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</si>
  <si>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</si>
  <si>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</si>
  <si>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</si>
  <si>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</si>
  <si>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</si>
  <si>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</si>
  <si>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</si>
  <si>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</si>
  <si>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</si>
  <si>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</si>
  <si>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</si>
  <si>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</si>
  <si>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</si>
  <si>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</si>
  <si>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</si>
  <si>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</si>
  <si>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</si>
  <si>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</si>
  <si>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</si>
  <si>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</si>
  <si>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</si>
  <si>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</si>
  <si>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</si>
  <si>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</si>
  <si>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</si>
  <si>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</si>
  <si>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</si>
  <si>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</si>
  <si>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</si>
  <si>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</si>
  <si>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</si>
  <si>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</si>
  <si>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</si>
  <si>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</si>
  <si>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</si>
  <si>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</si>
  <si>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</si>
  <si>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</si>
  <si>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</si>
  <si>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</si>
  <si>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</si>
  <si>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</si>
  <si>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</si>
  <si>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</si>
  <si>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</si>
  <si>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</si>
  <si>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</si>
  <si>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</si>
  <si>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</si>
  <si>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</si>
  <si>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</si>
  <si>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</si>
  <si>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</si>
  <si>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</si>
  <si>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</si>
  <si>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</si>
  <si>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</si>
  <si>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</si>
  <si>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</si>
  <si>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</si>
  <si>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</si>
  <si>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</si>
  <si>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</si>
  <si>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</si>
  <si>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</si>
  <si>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</si>
  <si>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</si>
  <si>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</si>
  <si>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</si>
  <si>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</si>
  <si>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</si>
  <si>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</si>
  <si>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</si>
  <si>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</si>
  <si>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</si>
  <si>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</si>
  <si>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</si>
  <si>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</si>
  <si>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</si>
  <si>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</si>
  <si>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</si>
  <si>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</si>
  <si>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</si>
  <si>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</si>
  <si>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</si>
  <si>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</si>
  <si>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</si>
  <si>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</si>
  <si>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</si>
  <si>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</si>
  <si>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</si>
  <si>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</si>
  <si>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</si>
  <si>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</si>
  <si>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</si>
  <si>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</si>
  <si>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</si>
  <si>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</si>
  <si>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</si>
  <si>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</si>
  <si>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</si>
  <si>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</si>
  <si>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</si>
  <si>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</si>
  <si>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</si>
  <si>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</si>
  <si>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</si>
  <si>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</si>
  <si>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</si>
  <si>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</si>
  <si>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</si>
  <si>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</si>
  <si>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</si>
  <si>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</si>
  <si>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</si>
  <si>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</si>
  <si>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</si>
  <si>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</si>
  <si>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</si>
  <si>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</si>
  <si>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</si>
  <si>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</si>
  <si>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</si>
  <si>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</si>
  <si>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</si>
  <si>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</si>
  <si>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</si>
  <si>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</si>
  <si>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</si>
  <si>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</si>
  <si>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</si>
  <si>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</si>
  <si>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</si>
  <si>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</si>
  <si>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</si>
  <si>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</si>
  <si>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</si>
  <si>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</si>
  <si>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</si>
  <si>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</si>
  <si>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</si>
  <si>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</si>
  <si>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</si>
  <si>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</si>
  <si>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</si>
  <si>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</si>
  <si>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</si>
  <si>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</si>
  <si>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</si>
  <si>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</si>
  <si>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</si>
  <si>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</si>
  <si>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</si>
  <si>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</si>
  <si>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</si>
  <si>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</si>
  <si>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</si>
  <si>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</si>
  <si>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</si>
  <si>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</si>
  <si>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</si>
  <si>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</si>
  <si>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</si>
  <si>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</si>
  <si>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</si>
  <si>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</si>
  <si>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</si>
  <si>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</si>
  <si>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</si>
  <si>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</si>
  <si>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</si>
  <si>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</si>
  <si>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</si>
  <si>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</si>
  <si>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</si>
  <si>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</si>
  <si>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</si>
  <si>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</si>
  <si>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</si>
  <si>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</si>
  <si>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</si>
  <si>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</si>
  <si>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</si>
  <si>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</si>
  <si>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</si>
  <si>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</si>
  <si>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</si>
  <si>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</si>
  <si>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</si>
  <si>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</si>
  <si>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</si>
  <si>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</si>
  <si>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</si>
  <si>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</si>
  <si>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</si>
  <si>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</si>
  <si>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</si>
  <si>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</si>
  <si>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</si>
  <si>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</si>
  <si>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</si>
  <si>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</si>
  <si>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</si>
  <si>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</si>
  <si>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</si>
  <si>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</si>
  <si>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</si>
  <si>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</si>
  <si>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</si>
  <si>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</si>
  <si>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</si>
  <si>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</si>
  <si>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</si>
  <si>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</si>
  <si>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</si>
  <si>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</si>
  <si>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</si>
  <si>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</si>
  <si>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</si>
  <si>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</si>
  <si>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</si>
  <si>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</si>
  <si>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</si>
  <si>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</si>
  <si>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</si>
  <si>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</si>
  <si>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</si>
  <si>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</si>
  <si>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</si>
  <si>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</si>
  <si>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</si>
  <si>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</si>
  <si>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</si>
  <si>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</si>
  <si>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</si>
  <si>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</si>
  <si>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</si>
  <si>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</si>
  <si>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</si>
  <si>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</si>
  <si>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</si>
  <si>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</si>
  <si>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</si>
  <si>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</si>
  <si>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</si>
  <si>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</si>
  <si>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</si>
  <si>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</si>
  <si>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</si>
  <si>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</si>
  <si>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</si>
  <si>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</si>
  <si>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</si>
  <si>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</si>
  <si>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</si>
  <si>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</si>
  <si>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</si>
  <si>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</si>
  <si>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</si>
  <si>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</si>
  <si>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</si>
  <si>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</si>
  <si>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</si>
  <si>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</si>
  <si>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</si>
  <si>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</si>
  <si>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</si>
  <si>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</si>
  <si>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</si>
  <si>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</si>
  <si>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</si>
  <si>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</si>
  <si>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</si>
  <si>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</si>
  <si>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</si>
  <si>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</si>
  <si>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</si>
  <si>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</si>
  <si>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</si>
  <si>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</si>
  <si>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</si>
  <si>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</si>
  <si>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</si>
  <si>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</si>
  <si>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</si>
  <si>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</si>
  <si>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</si>
  <si>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</si>
  <si>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</si>
  <si>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</si>
  <si>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</si>
  <si>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</si>
  <si>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</si>
  <si>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</si>
  <si>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</si>
  <si>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</si>
  <si>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</si>
  <si>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</si>
  <si>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</si>
  <si>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</si>
  <si>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</si>
  <si>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</si>
  <si>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</si>
  <si>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</si>
  <si>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</si>
  <si>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</si>
  <si>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</si>
  <si>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</si>
  <si>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</si>
  <si>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</si>
  <si>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</si>
  <si>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</si>
  <si>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</si>
  <si>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</si>
  <si>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</si>
  <si>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</si>
  <si>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</si>
  <si>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</si>
  <si>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</si>
  <si>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</si>
  <si>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</si>
  <si>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</si>
  <si>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</si>
  <si>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</si>
  <si>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</si>
  <si>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</si>
  <si>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</si>
  <si>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</si>
  <si>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</si>
  <si>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</si>
  <si>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</si>
  <si>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</si>
  <si>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</si>
  <si>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</si>
  <si>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</si>
  <si>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</si>
  <si>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</si>
  <si>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</si>
  <si>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</si>
  <si>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</si>
  <si>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</si>
  <si>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</si>
  <si>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</si>
  <si>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</si>
  <si>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</si>
  <si>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</si>
  <si>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</si>
  <si>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</si>
  <si>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</si>
  <si>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</si>
  <si>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</si>
  <si>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</si>
  <si>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</si>
  <si>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</si>
  <si>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</si>
  <si>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</si>
  <si>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</si>
  <si>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</si>
  <si>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</si>
  <si>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</si>
  <si>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</si>
  <si>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</si>
  <si>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</si>
  <si>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</si>
  <si>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</si>
  <si>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</si>
  <si>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</si>
  <si>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</si>
  <si>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</si>
  <si>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</si>
  <si>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</si>
  <si>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</si>
  <si>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</si>
  <si>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</si>
  <si>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</si>
  <si>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</si>
  <si>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</si>
  <si>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</si>
  <si>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</si>
  <si>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</si>
  <si>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</si>
  <si>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</si>
  <si>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</si>
  <si>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</si>
  <si>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</si>
  <si>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</si>
  <si>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</si>
  <si>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</si>
  <si>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</si>
  <si>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</si>
  <si>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</si>
  <si>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</si>
  <si>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</si>
  <si>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</si>
  <si>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</si>
  <si>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</si>
  <si>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</si>
  <si>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</si>
  <si>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</si>
  <si>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</si>
  <si>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</si>
  <si>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</si>
  <si>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</si>
  <si>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</si>
  <si>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</si>
  <si>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</si>
  <si>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</si>
  <si>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</si>
  <si>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</si>
  <si>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</si>
  <si>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</si>
  <si>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</si>
  <si>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</si>
  <si>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</si>
  <si>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</si>
  <si>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</si>
  <si>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</si>
  <si>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</si>
  <si>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</si>
  <si>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</si>
  <si>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</si>
  <si>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</si>
  <si>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</si>
  <si>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</si>
  <si>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</si>
  <si>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</si>
  <si>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</si>
  <si>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</si>
  <si>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</si>
  <si>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</si>
  <si>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</si>
  <si>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</si>
  <si>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</si>
  <si>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</si>
  <si>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</si>
  <si>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</si>
  <si>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</si>
  <si>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</si>
  <si>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</si>
  <si>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</si>
  <si>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</si>
  <si>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</si>
  <si>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</si>
  <si>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</si>
  <si>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</si>
  <si>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</si>
  <si>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</si>
  <si>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</si>
  <si>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</si>
  <si>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</si>
  <si>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</si>
  <si>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</si>
  <si>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</si>
  <si>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</si>
  <si>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</si>
  <si>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</si>
  <si>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</si>
  <si>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</si>
  <si>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</si>
  <si>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</si>
  <si>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</si>
  <si>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</si>
  <si>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</si>
  <si>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</si>
  <si>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</si>
  <si>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</si>
  <si>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</si>
  <si>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</si>
  <si>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</si>
  <si>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</si>
  <si>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</si>
  <si>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</si>
  <si>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</si>
  <si>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</si>
  <si>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</si>
  <si>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</si>
  <si>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</si>
  <si>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</si>
  <si>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</si>
  <si>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</si>
  <si>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</si>
  <si>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</si>
  <si>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</si>
  <si>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</si>
  <si>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</si>
  <si>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</si>
  <si>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</si>
  <si>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</si>
  <si>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</si>
  <si>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</si>
  <si>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</si>
  <si>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</si>
  <si>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</si>
  <si>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</si>
  <si>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</si>
  <si>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</si>
  <si>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</si>
  <si>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</si>
  <si>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</si>
  <si>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</si>
  <si>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</si>
  <si>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</si>
  <si>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</si>
  <si>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</si>
  <si>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</si>
  <si>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</si>
  <si>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</si>
  <si>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</si>
  <si>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</si>
  <si>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</si>
  <si>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</si>
  <si>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</si>
  <si>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</si>
  <si>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</si>
  <si>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</si>
  <si>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</si>
  <si>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</si>
  <si>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</si>
  <si>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</si>
  <si>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</si>
  <si>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</si>
  <si>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</si>
  <si>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</si>
  <si>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</si>
  <si>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</si>
  <si>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</si>
  <si>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</si>
  <si>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</si>
  <si>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</si>
  <si>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</si>
  <si>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</si>
  <si>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</si>
  <si>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</si>
  <si>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</si>
  <si>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</si>
  <si>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</si>
  <si>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</si>
  <si>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</si>
  <si>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</si>
  <si>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</si>
  <si>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</si>
  <si>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</si>
  <si>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</si>
  <si>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</si>
  <si>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</si>
  <si>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</si>
  <si>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</si>
  <si>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</si>
  <si>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</si>
  <si>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</si>
  <si>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</si>
  <si>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</si>
  <si>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</si>
  <si>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</si>
  <si>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</si>
  <si>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</si>
  <si>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</si>
  <si>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</si>
  <si>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</si>
  <si>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</si>
  <si>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</si>
  <si>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</si>
  <si>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</si>
  <si>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</si>
  <si>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</si>
  <si>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</si>
  <si>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</si>
  <si>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</si>
  <si>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</si>
  <si>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</si>
  <si>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</si>
  <si>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</si>
  <si>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</si>
  <si>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</si>
  <si>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</si>
  <si>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</si>
  <si>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</si>
  <si>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</si>
  <si>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</si>
  <si>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</si>
  <si>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</si>
  <si>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</si>
  <si>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</si>
  <si>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</si>
  <si>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</si>
  <si>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</si>
  <si>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</si>
  <si>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</si>
  <si>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</si>
  <si>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</si>
  <si>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</si>
  <si>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</si>
  <si>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</si>
  <si>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</si>
  <si>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</si>
  <si>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</si>
  <si>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</si>
  <si>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</si>
  <si>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</si>
  <si>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</si>
  <si>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</si>
  <si>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</si>
  <si>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</si>
  <si>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</si>
  <si>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</si>
  <si>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</si>
  <si>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</si>
  <si>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</si>
  <si>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</si>
  <si>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</si>
  <si>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</si>
  <si>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</si>
  <si>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</si>
  <si>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</si>
  <si>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</si>
  <si>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</si>
  <si>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</si>
  <si>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</si>
  <si>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</si>
  <si>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</si>
  <si>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</si>
  <si>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</si>
  <si>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</si>
  <si>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</si>
  <si>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</si>
  <si>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</si>
  <si>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</si>
  <si>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</si>
  <si>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</si>
  <si>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</si>
  <si>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</si>
  <si>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</si>
  <si>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</si>
  <si>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</si>
  <si>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</si>
  <si>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</si>
  <si>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</si>
  <si>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</si>
  <si>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</si>
  <si>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</si>
  <si>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</si>
  <si>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</si>
  <si>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</si>
  <si>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</si>
  <si>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</si>
  <si>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</si>
  <si>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</si>
  <si>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</si>
  <si>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</si>
  <si>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</si>
  <si>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</si>
  <si>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</si>
  <si>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</si>
  <si>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</si>
  <si>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</si>
  <si>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</si>
  <si>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</si>
  <si>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</si>
  <si>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</si>
  <si>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</si>
  <si>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</si>
  <si>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</si>
  <si>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</si>
  <si>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</si>
  <si>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</si>
  <si>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</si>
  <si>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</si>
  <si>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</si>
  <si>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</si>
  <si>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</si>
  <si>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</si>
  <si>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</si>
  <si>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</si>
  <si>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</si>
  <si>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</si>
  <si>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</si>
  <si>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</si>
  <si>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</si>
  <si>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</si>
  <si>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</si>
  <si>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</si>
  <si>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</si>
  <si>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</si>
  <si>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</si>
  <si>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</si>
  <si>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</si>
  <si>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</si>
  <si>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</si>
  <si>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</si>
  <si>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</si>
  <si>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</si>
  <si>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</si>
  <si>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</si>
  <si>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</si>
  <si>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</si>
  <si>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</si>
  <si>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</si>
  <si>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</si>
  <si>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</si>
  <si>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</si>
  <si>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</si>
  <si>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</si>
  <si>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</si>
  <si>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</si>
  <si>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</si>
  <si>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</si>
  <si>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</si>
  <si>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</si>
  <si>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</si>
  <si>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</si>
  <si>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</si>
  <si>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</si>
  <si>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</si>
  <si>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</si>
  <si>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</si>
  <si>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</si>
  <si>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</si>
  <si>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</si>
  <si>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</si>
  <si>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</si>
  <si>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</si>
  <si>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</si>
  <si>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</si>
  <si>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</si>
  <si>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</si>
  <si>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</si>
  <si>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</si>
  <si>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</si>
  <si>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</si>
  <si>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</si>
  <si>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</si>
  <si>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</si>
  <si>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</si>
  <si>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</si>
  <si>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</si>
  <si>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</si>
  <si>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</si>
  <si>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</si>
  <si>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</si>
  <si>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</si>
  <si>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</si>
  <si>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</si>
  <si>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</si>
  <si>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</si>
  <si>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</si>
  <si>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</si>
  <si>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</si>
  <si>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</si>
  <si>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</si>
  <si>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</si>
  <si>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</si>
  <si>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</si>
  <si>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</si>
  <si>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</si>
  <si>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</si>
  <si>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</si>
  <si>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</si>
  <si>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</si>
  <si>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</si>
  <si>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</si>
  <si>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</si>
  <si>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</si>
  <si>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</si>
  <si>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</si>
  <si>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</si>
  <si>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</si>
  <si>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</si>
  <si>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</si>
  <si>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</si>
  <si>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</si>
  <si>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</si>
  <si>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</si>
  <si>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</si>
  <si>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</si>
  <si>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</si>
  <si>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</si>
  <si>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</si>
  <si>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</si>
  <si>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</si>
  <si>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</si>
  <si>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</si>
  <si>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</si>
  <si>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</si>
  <si>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</si>
  <si>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</si>
  <si>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</si>
  <si>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</si>
  <si>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</si>
  <si>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</si>
  <si>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</si>
  <si>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</si>
  <si>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</si>
  <si>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</si>
  <si>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</si>
  <si>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</si>
  <si>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</si>
  <si>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</si>
  <si>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</si>
  <si>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</si>
  <si>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</si>
  <si>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</si>
  <si>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</si>
  <si>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</si>
  <si>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</si>
  <si>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</si>
  <si>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</si>
  <si>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</si>
  <si>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</si>
  <si>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</si>
  <si>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</si>
  <si>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</si>
  <si>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</si>
  <si>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</si>
  <si>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</si>
  <si>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</si>
  <si>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</si>
  <si>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</si>
  <si>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</si>
  <si>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</si>
  <si>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</si>
  <si>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</si>
  <si>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</si>
  <si>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</si>
  <si>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</si>
  <si>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</si>
  <si>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</si>
  <si>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</si>
  <si>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</si>
  <si>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</si>
  <si>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</si>
  <si>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</si>
  <si>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</si>
  <si>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</si>
  <si>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</si>
  <si>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</si>
  <si>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</si>
  <si>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</si>
  <si>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</si>
  <si>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</si>
  <si>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</si>
  <si>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</si>
  <si>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</si>
  <si>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</si>
  <si>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</si>
  <si>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</si>
  <si>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</si>
  <si>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</si>
  <si>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</si>
  <si>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</si>
  <si>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</si>
  <si>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</si>
  <si>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</si>
  <si>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</si>
  <si>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</si>
  <si>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</si>
  <si>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</si>
  <si>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</si>
  <si>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</si>
  <si>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</si>
  <si>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</si>
  <si>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</si>
  <si>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</si>
  <si>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</si>
  <si>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</si>
  <si>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</si>
  <si>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</si>
  <si>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</si>
  <si>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</si>
  <si>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</si>
  <si>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</si>
  <si>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</si>
  <si>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</si>
  <si>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</si>
  <si>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</si>
  <si>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</si>
  <si>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</si>
  <si>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</si>
  <si>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</si>
  <si>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</si>
  <si>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</si>
  <si>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</si>
  <si>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</si>
  <si>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</si>
  <si>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</si>
  <si>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</si>
  <si>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</si>
  <si>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</si>
  <si>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</si>
  <si>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</si>
  <si>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</si>
  <si>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</si>
  <si>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</si>
  <si>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</si>
  <si>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</si>
  <si>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</si>
  <si>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</si>
  <si>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</si>
  <si>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</si>
  <si>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</si>
  <si>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</si>
  <si>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</si>
  <si>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</si>
  <si>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</si>
  <si>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</si>
  <si>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</si>
  <si>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</si>
  <si>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</si>
  <si>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</si>
  <si>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</si>
  <si>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</si>
  <si>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</si>
  <si>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</si>
  <si>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</si>
  <si>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</si>
  <si>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</si>
  <si>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</si>
  <si>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</si>
  <si>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</si>
  <si>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</si>
  <si>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</si>
  <si>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</si>
  <si>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</si>
  <si>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</si>
  <si>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</si>
  <si>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</si>
  <si>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</si>
  <si>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</si>
  <si>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</si>
  <si>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</si>
  <si>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</si>
  <si>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</si>
  <si>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</si>
  <si>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</si>
  <si>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</si>
  <si>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</si>
  <si>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</si>
  <si>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</si>
  <si>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</si>
  <si>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</si>
  <si>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</si>
  <si>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</si>
  <si>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</si>
  <si>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</si>
  <si>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</si>
  <si>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</si>
  <si>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</si>
  <si>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</si>
  <si>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</si>
  <si>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</si>
  <si>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</si>
  <si>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</si>
  <si>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</si>
  <si>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</si>
  <si>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</si>
  <si>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</si>
  <si>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</si>
  <si>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</si>
  <si>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</si>
  <si>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</si>
  <si>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</si>
  <si>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</si>
  <si>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</si>
  <si>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</si>
  <si>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</si>
  <si>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</si>
  <si>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</si>
  <si>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</si>
  <si>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</si>
  <si>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</si>
  <si>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</si>
  <si>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</si>
  <si>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</si>
  <si>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</si>
  <si>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</si>
  <si>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</si>
  <si>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</si>
  <si>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</si>
  <si>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</si>
  <si>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</si>
  <si>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</si>
  <si>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</si>
  <si>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</si>
  <si>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</si>
  <si>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</si>
  <si>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</si>
  <si>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</si>
  <si>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</si>
  <si>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</si>
  <si>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</si>
  <si>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</si>
  <si>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</si>
  <si>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</si>
  <si>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</si>
  <si>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</si>
  <si>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</si>
  <si>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</si>
  <si>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</si>
  <si>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</si>
  <si>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</si>
  <si>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</si>
  <si>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</si>
  <si>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</si>
  <si>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</si>
  <si>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</si>
  <si>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</si>
  <si>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</si>
  <si>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</si>
  <si>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</si>
  <si>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</si>
  <si>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</si>
  <si>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</si>
  <si>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</si>
  <si>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</si>
  <si>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</si>
  <si>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</si>
  <si>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</si>
  <si>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</si>
  <si>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</si>
  <si>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</si>
  <si>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</si>
  <si>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</si>
  <si>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</si>
  <si>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</si>
  <si>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</si>
  <si>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</si>
  <si>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</si>
  <si>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</si>
  <si>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</si>
  <si>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</si>
  <si>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</si>
  <si>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</si>
  <si>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</si>
  <si>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</si>
  <si>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</si>
  <si>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</si>
  <si>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</si>
  <si>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</si>
  <si>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</si>
  <si>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</si>
  <si>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</si>
  <si>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</si>
  <si>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</si>
  <si>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</si>
  <si>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</si>
  <si>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</si>
  <si>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</si>
  <si>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</si>
  <si>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</si>
  <si>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</si>
  <si>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</si>
  <si>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</si>
  <si>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</si>
  <si>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</si>
  <si>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</si>
  <si>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</si>
  <si>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</si>
  <si>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</si>
  <si>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</si>
  <si>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</si>
  <si>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</si>
  <si>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</si>
  <si>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</si>
  <si>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</si>
  <si>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</si>
  <si>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</si>
  <si>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</si>
  <si>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</si>
  <si>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</si>
  <si>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</si>
  <si>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</si>
  <si>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</si>
  <si>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</si>
  <si>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</si>
  <si>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</si>
  <si>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</si>
  <si>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</si>
  <si>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</si>
  <si>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</si>
  <si>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</si>
  <si>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</si>
  <si>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</si>
  <si>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</si>
  <si>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</si>
  <si>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</si>
  <si>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</si>
  <si>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</si>
  <si>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</si>
  <si>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</si>
  <si>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</si>
  <si>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</si>
  <si>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</si>
  <si>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</si>
  <si>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</si>
  <si>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</si>
  <si>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</si>
  <si>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</si>
  <si>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</si>
  <si>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</si>
  <si>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</si>
  <si>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</si>
  <si>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</si>
  <si>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</si>
  <si>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</si>
  <si>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</si>
  <si>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</si>
  <si>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</si>
  <si>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</si>
  <si>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</si>
  <si>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</si>
  <si>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</si>
  <si>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</si>
  <si>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</si>
  <si>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</si>
  <si>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</si>
  <si>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</si>
  <si>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</si>
  <si>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</si>
  <si>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</si>
  <si>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</si>
  <si>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</si>
  <si>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</si>
  <si>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</si>
  <si>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</si>
  <si>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</si>
  <si>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</si>
  <si>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</si>
  <si>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</si>
  <si>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</si>
  <si>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</si>
  <si>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</si>
  <si>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</si>
  <si>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</si>
  <si>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</si>
  <si>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</si>
  <si>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</si>
  <si>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</si>
  <si>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</si>
  <si>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</si>
  <si>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</si>
  <si>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</si>
  <si>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</si>
  <si>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</si>
  <si>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</si>
  <si>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</si>
  <si>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</si>
  <si>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</si>
  <si>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</si>
  <si>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</si>
  <si>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</si>
  <si>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</si>
  <si>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</si>
  <si>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</si>
  <si>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</si>
  <si>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</si>
  <si>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</si>
  <si>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</si>
  <si>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</si>
  <si>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</si>
  <si>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</si>
  <si>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</si>
  <si>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</si>
  <si>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</si>
  <si>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</si>
  <si>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</si>
  <si>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</si>
  <si>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</si>
  <si>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</si>
  <si>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</si>
  <si>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</si>
  <si>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</si>
  <si>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</si>
  <si>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</si>
  <si>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</si>
  <si>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</si>
  <si>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</si>
  <si>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</si>
  <si>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</si>
  <si>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</si>
  <si>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</si>
  <si>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</si>
  <si>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</si>
  <si>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</si>
  <si>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</si>
  <si>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</si>
  <si>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</si>
  <si>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</si>
  <si>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</si>
  <si>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</si>
  <si>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</si>
  <si>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</si>
  <si>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</si>
  <si>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</si>
  <si>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</si>
  <si>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</si>
  <si>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</si>
  <si>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</si>
  <si>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</si>
  <si>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</si>
  <si>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</si>
  <si>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</si>
  <si>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</si>
  <si>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</si>
  <si>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</si>
  <si>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</si>
  <si>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</si>
  <si>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</si>
  <si>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</si>
  <si>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</si>
  <si>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</si>
  <si>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</si>
  <si>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</si>
  <si>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</si>
  <si>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</si>
  <si>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</si>
  <si>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</si>
  <si>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</si>
  <si>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</si>
  <si>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</si>
  <si>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</si>
  <si>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</si>
  <si>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</si>
  <si>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</si>
  <si>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</si>
  <si>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</si>
  <si>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</si>
  <si>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</si>
  <si>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</si>
  <si>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</si>
  <si>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</si>
  <si>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</si>
  <si>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</si>
  <si>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</si>
  <si>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</si>
  <si>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</si>
  <si>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</si>
  <si>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</si>
  <si>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</si>
  <si>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</si>
  <si>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</si>
  <si>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</si>
  <si>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</si>
  <si>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</si>
  <si>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</si>
  <si>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</si>
  <si>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</si>
  <si>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</si>
  <si>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</si>
  <si>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</si>
  <si>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</si>
  <si>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</si>
  <si>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</si>
  <si>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</si>
  <si>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</si>
  <si>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</si>
  <si>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</si>
  <si>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</si>
  <si>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</si>
  <si>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</si>
  <si>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</si>
  <si>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</si>
  <si>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</si>
  <si>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</si>
  <si>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</si>
  <si>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</si>
  <si>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</si>
  <si>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</si>
  <si>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</si>
  <si>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</si>
  <si>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</si>
  <si>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</si>
  <si>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</si>
  <si>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</si>
  <si>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</si>
  <si>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</si>
  <si>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</si>
  <si>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</si>
  <si>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</si>
  <si>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</si>
  <si>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</si>
  <si>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</si>
  <si>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</si>
  <si>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</si>
  <si>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</si>
  <si>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</si>
  <si>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</si>
  <si>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</si>
  <si>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</si>
  <si>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</si>
  <si>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</si>
  <si>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</si>
  <si>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</si>
  <si>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</si>
  <si>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</si>
  <si>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</si>
  <si>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</si>
  <si>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</si>
  <si>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</si>
  <si>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</si>
  <si>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</si>
  <si>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</si>
  <si>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</si>
  <si>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</si>
  <si>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</si>
  <si>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</si>
  <si>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</si>
  <si>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</si>
  <si>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</si>
  <si>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</si>
  <si>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</si>
  <si>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</si>
  <si>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</si>
  <si>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</si>
  <si>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</si>
  <si>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</si>
  <si>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</si>
  <si>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</si>
  <si>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</si>
  <si>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</si>
  <si>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</si>
  <si>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</si>
  <si>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</si>
  <si>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</si>
  <si>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</si>
  <si>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</si>
  <si>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</si>
  <si>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</si>
  <si>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</si>
  <si>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</si>
  <si>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</si>
  <si>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</si>
  <si>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</si>
  <si>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</si>
  <si>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</si>
  <si>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</si>
  <si>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</si>
  <si>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</si>
  <si>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</si>
  <si>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</si>
  <si>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</si>
  <si>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</si>
  <si>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</si>
  <si>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</si>
  <si>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</si>
  <si>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</si>
  <si>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</si>
  <si>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</si>
  <si>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</si>
  <si>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</si>
  <si>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</si>
  <si>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</si>
  <si>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</si>
  <si>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</si>
  <si>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</si>
  <si>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</si>
  <si>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</si>
  <si>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</si>
  <si>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</si>
  <si>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</si>
  <si>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</si>
  <si>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</si>
  <si>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</si>
  <si>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</si>
  <si>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</si>
  <si>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</si>
  <si>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</si>
  <si>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</si>
  <si>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</si>
  <si>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</si>
  <si>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</si>
  <si>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</si>
  <si>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</si>
  <si>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</si>
  <si>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</si>
  <si>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</si>
  <si>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</si>
  <si>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</si>
  <si>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</si>
  <si>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</si>
  <si>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</si>
  <si>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</si>
  <si>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</si>
  <si>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</si>
  <si>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</si>
  <si>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</si>
  <si>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</si>
  <si>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</si>
  <si>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</si>
  <si>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</si>
  <si>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</si>
  <si>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</si>
  <si>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</si>
  <si>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</si>
  <si>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</si>
  <si>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</si>
  <si>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</si>
  <si>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</si>
  <si>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</si>
  <si>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</si>
  <si>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</si>
  <si>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</si>
  <si>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</si>
  <si>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</si>
  <si>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</si>
  <si>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</si>
  <si>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</si>
  <si>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</si>
  <si>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</si>
  <si>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</si>
  <si>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</si>
  <si>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</si>
  <si>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</si>
  <si>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</si>
  <si>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</si>
  <si>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</si>
  <si>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</si>
  <si>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</si>
  <si>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</si>
  <si>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</si>
  <si>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</si>
  <si>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</si>
  <si>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</si>
  <si>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</si>
  <si>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</si>
  <si>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</si>
  <si>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</si>
  <si>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</si>
  <si>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</si>
  <si>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</si>
  <si>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</si>
  <si>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</si>
  <si>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</si>
  <si>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</si>
  <si>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</si>
  <si>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</si>
  <si>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</si>
  <si>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</si>
  <si>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</si>
  <si>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</si>
  <si>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</si>
  <si>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</si>
  <si>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</si>
  <si>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</si>
  <si>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</si>
  <si>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</si>
  <si>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</si>
  <si>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</si>
  <si>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</si>
  <si>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</si>
  <si>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</si>
  <si>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</si>
  <si>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</si>
  <si>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</si>
  <si>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</si>
  <si>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</si>
  <si>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</si>
  <si>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</si>
  <si>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</si>
  <si>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</si>
  <si>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</si>
  <si>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</si>
  <si>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</si>
  <si>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</si>
  <si>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</si>
  <si>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</si>
  <si>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</si>
  <si>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</si>
  <si>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</si>
  <si>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</si>
  <si>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</si>
  <si>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</si>
  <si>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</si>
  <si>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</si>
  <si>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</si>
  <si>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</si>
  <si>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</si>
  <si>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</si>
  <si>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</si>
  <si>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</si>
  <si>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</si>
  <si>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</si>
  <si>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</si>
  <si>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</si>
  <si>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</si>
  <si>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</si>
  <si>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</si>
  <si>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</si>
  <si>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</si>
  <si>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</si>
  <si>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</si>
  <si>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</si>
  <si>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</si>
  <si>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</si>
  <si>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</si>
  <si>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</si>
  <si>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</si>
  <si>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</si>
  <si>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</si>
  <si>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</si>
  <si>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</si>
  <si>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</si>
  <si>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</si>
  <si>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</si>
  <si>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</si>
  <si>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</si>
  <si>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</si>
  <si>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</si>
  <si>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</si>
  <si>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</si>
  <si>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</si>
  <si>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</si>
  <si>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</si>
  <si>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</si>
  <si>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</si>
  <si>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</si>
  <si>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</si>
  <si>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</si>
  <si>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</si>
  <si>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</si>
  <si>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</si>
  <si>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</si>
  <si>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</si>
  <si>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</si>
  <si>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</si>
  <si>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</si>
  <si>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</si>
  <si>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</si>
  <si>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</si>
  <si>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</si>
  <si>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</si>
  <si>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</si>
  <si>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</si>
  <si>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</si>
  <si>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</si>
  <si>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</si>
  <si>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</si>
  <si>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</si>
  <si>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</si>
  <si>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</si>
  <si>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</si>
  <si>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</si>
  <si>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</si>
  <si>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</si>
  <si>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</si>
  <si>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</si>
  <si>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</si>
  <si>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</si>
  <si>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</si>
  <si>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</si>
  <si>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</si>
  <si>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</si>
  <si>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</si>
  <si>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</si>
  <si>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</si>
  <si>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</si>
  <si>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</si>
  <si>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</si>
  <si>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</si>
  <si>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</si>
  <si>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</si>
  <si>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</si>
  <si>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</si>
  <si>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</si>
  <si>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</si>
  <si>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</si>
  <si>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</si>
  <si>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</si>
  <si>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</si>
  <si>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</si>
  <si>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</si>
  <si>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</si>
  <si>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</si>
  <si>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</si>
  <si>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</si>
  <si>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</si>
  <si>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</si>
  <si>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</si>
  <si>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</si>
  <si>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</si>
  <si>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</si>
  <si>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</si>
  <si>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</si>
  <si>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</si>
  <si>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</si>
  <si>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</si>
  <si>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</si>
  <si>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</si>
  <si>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</si>
  <si>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</si>
  <si>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</si>
  <si>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</si>
  <si>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</si>
  <si>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</si>
  <si>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</si>
  <si>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</si>
  <si>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</si>
  <si>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</si>
  <si>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</si>
  <si>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</si>
  <si>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</si>
  <si>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</si>
  <si>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</si>
  <si>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</si>
  <si>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</si>
  <si>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</si>
  <si>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</si>
  <si>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</si>
  <si>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</si>
  <si>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</si>
  <si>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</si>
  <si>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</si>
  <si>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</si>
  <si>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</si>
  <si>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</si>
  <si>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</si>
  <si>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</si>
  <si>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</si>
  <si>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</si>
  <si>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</si>
  <si>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</si>
  <si>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</si>
  <si>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</si>
  <si>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</si>
  <si>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</si>
  <si>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</si>
  <si>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</si>
  <si>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</si>
  <si>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</si>
  <si>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</si>
  <si>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</si>
  <si>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</si>
  <si>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</si>
  <si>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</si>
  <si>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</si>
  <si>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</si>
  <si>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</si>
  <si>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</si>
  <si>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</si>
  <si>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</si>
  <si>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</si>
  <si>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</si>
  <si>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</si>
  <si>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</si>
  <si>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</si>
  <si>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</si>
  <si>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</si>
  <si>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</si>
  <si>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</si>
  <si>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</si>
  <si>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</si>
  <si>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</si>
  <si>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</si>
  <si>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</si>
  <si>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</si>
  <si>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</si>
  <si>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</si>
  <si>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</si>
  <si>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</si>
  <si>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</si>
  <si>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</si>
  <si>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</si>
  <si>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</si>
  <si>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</si>
  <si>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</si>
  <si>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</si>
  <si>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</si>
  <si>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</si>
  <si>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</si>
  <si>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</si>
  <si>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</si>
  <si>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</si>
  <si>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</si>
  <si>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</si>
  <si>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</si>
  <si>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</si>
  <si>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</si>
  <si>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</si>
  <si>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</si>
  <si>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</si>
  <si>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</si>
  <si>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</si>
  <si>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</si>
  <si>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</si>
  <si>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</si>
  <si>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</si>
  <si>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</si>
  <si>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</si>
  <si>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</si>
  <si>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</si>
  <si>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</si>
  <si>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</si>
  <si>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</si>
  <si>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</si>
  <si>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</si>
  <si>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</si>
  <si>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</si>
  <si>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</si>
  <si>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</si>
  <si>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</si>
  <si>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</si>
  <si>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</si>
  <si>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</si>
  <si>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</si>
  <si>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</si>
  <si>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</si>
  <si>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</si>
  <si>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</si>
  <si>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</si>
  <si>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</si>
  <si>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</si>
  <si>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</si>
  <si>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</si>
  <si>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</si>
  <si>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</si>
  <si>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</si>
  <si>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</si>
  <si>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</si>
  <si>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</si>
  <si>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</si>
  <si>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</si>
  <si>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</si>
  <si>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</si>
  <si>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</si>
  <si>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</si>
  <si>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</si>
  <si>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</si>
  <si>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</si>
  <si>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</si>
  <si>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</si>
  <si>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</si>
  <si>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</si>
  <si>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</si>
  <si>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</si>
  <si>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</si>
  <si>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</si>
  <si>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</si>
  <si>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</si>
  <si>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</si>
  <si>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</si>
  <si>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</si>
  <si>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</si>
  <si>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</si>
  <si>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</si>
  <si>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</si>
  <si>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</si>
  <si>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</si>
  <si>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</si>
  <si>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</si>
  <si>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</si>
  <si>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</si>
  <si>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</si>
  <si>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</si>
  <si>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</si>
  <si>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</si>
  <si>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</si>
  <si>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</si>
  <si>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</si>
  <si>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</si>
  <si>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</si>
  <si>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</si>
  <si>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</si>
  <si>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</si>
  <si>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</si>
  <si>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</si>
  <si>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</si>
  <si>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</si>
  <si>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</si>
  <si>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</si>
  <si>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</si>
  <si>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</si>
  <si>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</si>
  <si>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</si>
  <si>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</si>
  <si>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</si>
  <si>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</si>
  <si>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</si>
  <si>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</si>
  <si>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</si>
  <si>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</si>
  <si>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</si>
  <si>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</si>
  <si>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</si>
  <si>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</si>
  <si>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</si>
  <si>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</si>
  <si>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</si>
  <si>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</si>
  <si>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</si>
  <si>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</si>
  <si>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</si>
  <si>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</si>
  <si>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</si>
  <si>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</si>
  <si>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</si>
  <si>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</si>
  <si>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</si>
  <si>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</si>
  <si>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</si>
  <si>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</si>
  <si>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</si>
  <si>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</si>
  <si>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</si>
  <si>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</si>
  <si>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</si>
  <si>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</si>
  <si>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</si>
  <si>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</si>
  <si>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</si>
  <si>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</si>
  <si>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</si>
  <si>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</si>
  <si>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</si>
  <si>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</si>
  <si>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</si>
  <si>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</si>
  <si>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</si>
  <si>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</si>
  <si>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</si>
  <si>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</si>
  <si>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</si>
  <si>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</si>
  <si>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</si>
  <si>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</si>
  <si>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</si>
  <si>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</si>
  <si>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</si>
  <si>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</si>
  <si>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</si>
  <si>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</si>
  <si>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</si>
  <si>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</si>
  <si>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</si>
  <si>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</si>
  <si>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</si>
  <si>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</si>
  <si>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</si>
  <si>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</si>
  <si>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</si>
  <si>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</si>
  <si>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</si>
  <si>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</si>
  <si>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</si>
  <si>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</si>
  <si>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</si>
  <si>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</si>
  <si>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</si>
  <si>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</si>
  <si>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</si>
  <si>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</si>
  <si>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</si>
  <si>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</si>
  <si>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</si>
  <si>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</si>
  <si>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</si>
  <si>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</si>
  <si>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</si>
  <si>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</si>
  <si>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</si>
  <si>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</si>
  <si>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</si>
  <si>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</si>
  <si>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</si>
  <si>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</si>
  <si>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</si>
  <si>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</si>
  <si>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</si>
  <si>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</si>
  <si>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</si>
  <si>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</si>
  <si>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</si>
  <si>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</si>
  <si>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</si>
  <si>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</si>
  <si>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</si>
  <si>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</si>
  <si>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</si>
  <si>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</si>
  <si>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</si>
  <si>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</si>
  <si>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</si>
  <si>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</si>
  <si>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</si>
  <si>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</si>
  <si>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</si>
  <si>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</si>
  <si>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</si>
  <si>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</si>
  <si>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</si>
  <si>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</si>
  <si>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</si>
  <si>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</si>
  <si>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</si>
  <si>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</si>
  <si>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</si>
  <si>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</si>
  <si>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</si>
  <si>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</si>
  <si>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</si>
  <si>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</si>
  <si>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</si>
  <si>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</si>
  <si>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</si>
  <si>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</si>
  <si>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</si>
  <si>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</si>
  <si>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</si>
  <si>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</si>
  <si>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</si>
  <si>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</si>
  <si>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</si>
  <si>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</si>
  <si>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</si>
  <si>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</si>
  <si>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</si>
  <si>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</si>
  <si>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</si>
  <si>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</si>
  <si>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</si>
  <si>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</si>
  <si>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</si>
  <si>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</si>
  <si>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</si>
  <si>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</si>
  <si>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</si>
  <si>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</si>
  <si>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</si>
  <si>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</si>
  <si>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</si>
  <si>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</si>
  <si>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</si>
  <si>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</si>
  <si>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</si>
  <si>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</si>
  <si>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</si>
  <si>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</si>
  <si>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</si>
  <si>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</si>
  <si>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</si>
  <si>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</si>
  <si>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</si>
  <si>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</si>
  <si>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</si>
  <si>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</si>
  <si>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</si>
  <si>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</si>
  <si>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</si>
  <si>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</si>
  <si>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</si>
  <si>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</si>
  <si>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</si>
  <si>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</si>
  <si>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</si>
  <si>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</si>
  <si>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</si>
  <si>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</si>
  <si>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</si>
  <si>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</si>
  <si>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</si>
  <si>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</si>
  <si>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</si>
  <si>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</si>
  <si>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</si>
  <si>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</si>
  <si>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</si>
  <si>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</si>
  <si>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</si>
  <si>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</si>
  <si>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</si>
  <si>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</si>
  <si>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</si>
  <si>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</si>
  <si>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</si>
  <si>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</si>
  <si>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</si>
  <si>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</si>
  <si>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</si>
  <si>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</si>
  <si>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</si>
  <si>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</si>
  <si>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</si>
  <si>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</si>
  <si>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</si>
  <si>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</si>
  <si>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</si>
  <si>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</si>
  <si>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</si>
  <si>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</si>
  <si>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</si>
  <si>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</si>
  <si>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</si>
  <si>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</si>
  <si>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</si>
  <si>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</si>
  <si>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</si>
  <si>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</si>
  <si>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</si>
  <si>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</si>
  <si>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</si>
  <si>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</si>
  <si>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</si>
  <si>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</si>
  <si>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</si>
  <si>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</si>
  <si>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</si>
  <si>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</si>
  <si>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</si>
  <si>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</si>
  <si>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</si>
  <si>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</si>
  <si>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</si>
  <si>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</si>
  <si>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</si>
  <si>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</si>
  <si>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</si>
  <si>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</si>
  <si>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</si>
  <si>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</si>
  <si>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</si>
  <si>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</si>
  <si>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</si>
  <si>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</si>
  <si>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</si>
  <si>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</si>
  <si>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</si>
  <si>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</si>
  <si>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</si>
  <si>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</si>
  <si>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</si>
  <si>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</si>
  <si>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</si>
  <si>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</si>
  <si>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</si>
  <si>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</si>
  <si>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</si>
  <si>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</si>
  <si>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</si>
  <si>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</si>
  <si>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</si>
  <si>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</si>
  <si>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</si>
  <si>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</si>
  <si>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</si>
  <si>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</si>
  <si>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</si>
  <si>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</si>
  <si>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</si>
  <si>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</si>
  <si>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</si>
  <si>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</si>
  <si>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</si>
  <si>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</si>
  <si>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</si>
  <si>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</si>
  <si>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</si>
  <si>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</si>
  <si>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</si>
  <si>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</si>
  <si>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</si>
  <si>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</si>
  <si>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</si>
  <si>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</si>
  <si>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</si>
  <si>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</si>
  <si>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</si>
  <si>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</si>
  <si>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</si>
  <si>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</si>
  <si>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</si>
  <si>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</si>
  <si>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</si>
  <si>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</si>
  <si>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</si>
  <si>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</si>
  <si>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</si>
  <si>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</si>
  <si>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</si>
  <si>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</si>
  <si>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</si>
  <si>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</si>
  <si>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</si>
  <si>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</si>
  <si>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</si>
  <si>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</si>
  <si>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</si>
  <si>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</si>
  <si>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</si>
  <si>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</si>
  <si>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</si>
  <si>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</si>
  <si>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</si>
  <si>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</si>
  <si>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</si>
  <si>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</si>
  <si>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</si>
  <si>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</si>
  <si>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</si>
  <si>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</si>
  <si>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</si>
  <si>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</si>
  <si>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</si>
  <si>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</si>
  <si>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</si>
  <si>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</si>
  <si>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</si>
  <si>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</si>
  <si>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</si>
  <si>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</si>
  <si>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</si>
  <si>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</si>
  <si>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</si>
  <si>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</si>
  <si>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</si>
  <si>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</si>
  <si>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</si>
  <si>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</si>
  <si>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</si>
  <si>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</si>
  <si>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</si>
  <si>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</si>
  <si>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</si>
  <si>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</si>
  <si>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</si>
  <si>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</si>
  <si>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</si>
  <si>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</si>
  <si>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</si>
  <si>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</si>
  <si>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</si>
  <si>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</si>
  <si>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</si>
  <si>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</si>
  <si>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</si>
  <si>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</si>
  <si>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</si>
  <si>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</si>
  <si>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</si>
  <si>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</si>
  <si>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</si>
  <si>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</si>
  <si>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</si>
  <si>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</si>
  <si>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</si>
  <si>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</si>
  <si>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</si>
  <si>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</si>
  <si>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</si>
  <si>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</si>
  <si>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</si>
  <si>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</si>
  <si>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</si>
  <si>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</si>
  <si>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</si>
  <si>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</si>
  <si>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</si>
  <si>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</si>
  <si>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</si>
  <si>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</si>
  <si>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</si>
  <si>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</si>
  <si>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</si>
  <si>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</si>
  <si>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</si>
  <si>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</si>
  <si>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</si>
  <si>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</si>
  <si>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</si>
  <si>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</si>
  <si>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</si>
  <si>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</si>
  <si>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</si>
  <si>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</si>
  <si>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</si>
  <si>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</si>
  <si>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</si>
  <si>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</si>
  <si>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</si>
  <si>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</si>
  <si>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</si>
  <si>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</si>
  <si>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</si>
  <si>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</si>
  <si>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</si>
  <si>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</si>
  <si>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</si>
  <si>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</si>
  <si>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</si>
  <si>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</si>
  <si>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</si>
  <si>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</si>
  <si>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</si>
  <si>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</si>
  <si>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</si>
  <si>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</si>
  <si>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</si>
  <si>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</si>
  <si>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</si>
  <si>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</si>
  <si>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</si>
  <si>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</si>
  <si>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</si>
  <si>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</si>
  <si>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</si>
  <si>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</si>
  <si>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</si>
  <si>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</si>
  <si>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</si>
  <si>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</si>
  <si>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</si>
  <si>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</si>
  <si>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</si>
  <si>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</si>
  <si>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</si>
  <si>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</si>
  <si>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</si>
  <si>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</si>
  <si>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</si>
  <si>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</si>
  <si>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</si>
  <si>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</si>
  <si>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</si>
  <si>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</si>
  <si>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</si>
  <si>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</si>
  <si>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</si>
  <si>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</si>
  <si>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</si>
  <si>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</si>
  <si>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</si>
  <si>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</si>
  <si>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</si>
  <si>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</si>
  <si>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</si>
  <si>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</si>
  <si>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</si>
  <si>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</si>
  <si>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</si>
  <si>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</si>
  <si>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</si>
  <si>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</si>
  <si>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</si>
  <si>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</si>
  <si>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</si>
  <si>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</si>
  <si>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</si>
  <si>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</si>
  <si>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</si>
  <si>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</si>
  <si>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</si>
  <si>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</si>
  <si>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</si>
  <si>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</si>
  <si>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</si>
  <si>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</si>
  <si>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</si>
  <si>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</si>
  <si>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</si>
  <si>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</si>
  <si>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</si>
  <si>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</si>
  <si>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</si>
  <si>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</si>
  <si>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</si>
  <si>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</si>
  <si>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</si>
  <si>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</si>
  <si>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</si>
  <si>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</si>
  <si>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</si>
  <si>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</si>
  <si>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</si>
  <si>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</si>
  <si>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</si>
  <si>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</si>
  <si>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</si>
  <si>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</si>
  <si>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</si>
  <si>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</si>
  <si>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</si>
  <si>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</si>
  <si>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</si>
  <si>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</si>
  <si>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</si>
  <si>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</si>
  <si>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</si>
  <si>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</si>
  <si>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</si>
  <si>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</si>
  <si>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</si>
  <si>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</si>
  <si>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</si>
  <si>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</si>
  <si>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</si>
  <si>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</si>
  <si>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</si>
  <si>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</si>
  <si>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</si>
  <si>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</si>
  <si>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</si>
  <si>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</si>
  <si>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</si>
  <si>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</si>
  <si>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</si>
  <si>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</si>
  <si>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</si>
  <si>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</si>
  <si>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</si>
  <si>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</si>
  <si>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</si>
  <si>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</si>
  <si>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</si>
  <si>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</si>
  <si>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</si>
  <si>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</si>
  <si>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</si>
  <si>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</si>
  <si>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</si>
  <si>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</si>
  <si>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</si>
  <si>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</si>
  <si>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</si>
  <si>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</si>
  <si>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</si>
  <si>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</si>
  <si>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</si>
  <si>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</si>
  <si>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</si>
  <si>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</si>
  <si>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</si>
  <si>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</si>
  <si>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</si>
  <si>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</si>
  <si>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</si>
  <si>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</si>
  <si>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</si>
  <si>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</si>
  <si>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</si>
  <si>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</si>
  <si>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</si>
  <si>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</si>
  <si>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</si>
  <si>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</si>
  <si>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</si>
  <si>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</si>
  <si>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</si>
  <si>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</si>
  <si>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</si>
  <si>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</si>
  <si>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</si>
  <si>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</si>
  <si>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</si>
  <si>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</si>
  <si>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</si>
  <si>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</si>
  <si>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</si>
  <si>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</si>
  <si>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</si>
  <si>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</si>
  <si>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</si>
  <si>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</si>
  <si>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</si>
  <si>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</si>
  <si>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</si>
  <si>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</si>
  <si>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</si>
  <si>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</si>
  <si>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</si>
  <si>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</si>
  <si>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</si>
  <si>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</si>
  <si>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</si>
  <si>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</si>
  <si>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</si>
  <si>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</si>
  <si>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</si>
  <si>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</si>
  <si>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</si>
  <si>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</si>
  <si>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</si>
  <si>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</si>
  <si>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</si>
  <si>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</si>
  <si>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</si>
  <si>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</si>
  <si>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</si>
  <si>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</si>
  <si>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</si>
  <si>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</si>
  <si>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</si>
  <si>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</si>
  <si>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</si>
  <si>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</si>
  <si>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</si>
  <si>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</si>
  <si>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</si>
  <si>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</si>
  <si>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</si>
  <si>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</si>
  <si>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</si>
  <si>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</si>
  <si>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</si>
  <si>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</si>
  <si>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</si>
  <si>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</si>
  <si>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</si>
  <si>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</si>
  <si>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</si>
  <si>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</si>
  <si>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</si>
  <si>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</si>
  <si>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</si>
  <si>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</si>
  <si>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</si>
  <si>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</si>
  <si>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</si>
  <si>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</si>
  <si>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</si>
  <si>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</si>
  <si>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</si>
  <si>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</si>
  <si>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</si>
  <si>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</si>
  <si>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</si>
  <si>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</si>
  <si>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</si>
  <si>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</si>
  <si>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</si>
  <si>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</si>
  <si>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</si>
  <si>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</si>
  <si>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</si>
  <si>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</si>
  <si>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</si>
  <si>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</si>
  <si>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</si>
  <si>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</si>
  <si>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</si>
  <si>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</si>
  <si>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</si>
  <si>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</si>
  <si>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</si>
  <si>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</si>
  <si>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</si>
  <si>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</si>
  <si>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</si>
  <si>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</si>
  <si>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</si>
  <si>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</si>
  <si>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</si>
  <si>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</si>
  <si>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</si>
  <si>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</si>
  <si>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</si>
  <si>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</si>
  <si>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</si>
  <si>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</si>
  <si>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</si>
  <si>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</si>
  <si>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</si>
  <si>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</si>
  <si>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</si>
  <si>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</si>
  <si>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</si>
  <si>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</si>
  <si>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</si>
  <si>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</si>
  <si>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</si>
  <si>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</si>
  <si>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</si>
  <si>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</si>
  <si>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</si>
  <si>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</si>
  <si>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</si>
  <si>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</si>
  <si>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</si>
  <si>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</si>
  <si>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</si>
  <si>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</si>
  <si>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</si>
  <si>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</si>
  <si>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</si>
  <si>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</si>
  <si>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</si>
  <si>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</si>
  <si>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</si>
  <si>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</si>
  <si>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</si>
  <si>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</si>
  <si>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</si>
  <si>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</si>
  <si>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</si>
  <si>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</si>
  <si>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</si>
  <si>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</si>
  <si>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</si>
  <si>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</si>
  <si>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</si>
  <si>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</si>
  <si>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</si>
  <si>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</si>
  <si>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</si>
  <si>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</si>
  <si>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</si>
  <si>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</si>
  <si>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</si>
  <si>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</si>
  <si>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</si>
  <si>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</si>
  <si>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</si>
  <si>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</si>
  <si>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</si>
  <si>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</si>
  <si>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</si>
  <si>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</si>
  <si>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</si>
  <si>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</si>
  <si>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</si>
  <si>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</si>
  <si>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</si>
  <si>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</si>
  <si>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</si>
  <si>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</si>
  <si>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</si>
  <si>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</si>
  <si>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</si>
  <si>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</si>
  <si>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</si>
  <si>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</si>
  <si>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</si>
  <si>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</si>
  <si>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</si>
  <si>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</si>
  <si>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</si>
  <si>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</si>
  <si>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</si>
  <si>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</si>
  <si>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</si>
  <si>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</si>
  <si>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</si>
  <si>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</si>
  <si>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</si>
  <si>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</si>
  <si>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</si>
  <si>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</si>
  <si>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</si>
  <si>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</si>
  <si>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</si>
  <si>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</si>
  <si>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</si>
  <si>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</si>
  <si>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</si>
  <si>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</si>
  <si>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</si>
  <si>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</si>
  <si>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</si>
  <si>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</si>
  <si>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</si>
  <si>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</si>
  <si>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</si>
  <si>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</si>
  <si>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</si>
  <si>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</si>
  <si>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</si>
  <si>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</si>
  <si>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</si>
  <si>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</si>
  <si>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</si>
  <si>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</si>
  <si>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</si>
  <si>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</si>
  <si>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</si>
  <si>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</si>
  <si>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</si>
  <si>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</si>
  <si>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</si>
  <si>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</si>
  <si>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</si>
  <si>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</si>
  <si>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</si>
  <si>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</si>
  <si>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</si>
  <si>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</si>
  <si>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</si>
  <si>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</si>
  <si>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</si>
  <si>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</si>
  <si>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</si>
  <si>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</si>
  <si>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</si>
  <si>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</si>
  <si>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</si>
  <si>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</si>
  <si>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</si>
  <si>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</si>
  <si>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</si>
  <si>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</si>
  <si>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</si>
  <si>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</si>
  <si>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</si>
  <si>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</si>
  <si>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</si>
  <si>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</si>
  <si>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</si>
  <si>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</si>
  <si>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</si>
  <si>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</si>
  <si>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</si>
  <si>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</si>
  <si>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</si>
  <si>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</si>
  <si>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</si>
  <si>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</si>
  <si>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</si>
  <si>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</si>
  <si>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</si>
  <si>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</si>
  <si>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</si>
  <si>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</si>
  <si>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</si>
  <si>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</si>
  <si>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</si>
  <si>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</si>
  <si>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</si>
  <si>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</si>
  <si>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</si>
  <si>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</si>
  <si>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</si>
  <si>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</si>
  <si>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</si>
  <si>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</si>
  <si>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</si>
  <si>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</si>
  <si>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</si>
  <si>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</si>
  <si>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</si>
  <si>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</si>
  <si>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</si>
  <si>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</si>
  <si>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</si>
  <si>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</si>
  <si>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</si>
  <si>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</si>
  <si>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</si>
  <si>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</si>
  <si>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</si>
  <si>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</si>
  <si>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</si>
  <si>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</si>
  <si>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</si>
  <si>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</si>
  <si>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</si>
  <si>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</si>
  <si>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</si>
  <si>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</si>
  <si>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</si>
  <si>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</si>
  <si>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</si>
  <si>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</si>
  <si>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</si>
  <si>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</si>
  <si>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</si>
  <si>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</si>
  <si>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</si>
  <si>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</si>
  <si>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</si>
  <si>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</si>
  <si>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</si>
  <si>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</si>
  <si>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</si>
  <si>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</si>
  <si>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</si>
  <si>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</si>
  <si>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</si>
  <si>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</si>
  <si>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</si>
  <si>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</si>
  <si>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</si>
  <si>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</si>
  <si>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</si>
  <si>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</si>
  <si>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</si>
  <si>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</si>
  <si>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</si>
  <si>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</si>
  <si>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</si>
  <si>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</si>
  <si>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</si>
  <si>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</si>
  <si>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</si>
  <si>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</si>
  <si>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</si>
  <si>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</si>
  <si>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</si>
  <si>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</si>
  <si>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</si>
  <si>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</si>
  <si>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</si>
  <si>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</si>
  <si>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</si>
  <si>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</si>
  <si>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</si>
  <si>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</si>
  <si>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</si>
  <si>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</si>
  <si>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</si>
  <si>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</si>
  <si>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</si>
  <si>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</si>
  <si>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</si>
  <si>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</si>
  <si>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</si>
  <si>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</si>
  <si>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</si>
  <si>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</si>
  <si>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</si>
  <si>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</si>
  <si>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</si>
  <si>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</si>
  <si>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</si>
  <si>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</si>
  <si>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</si>
  <si>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</si>
  <si>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</si>
  <si>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</si>
  <si>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</si>
  <si>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</si>
  <si>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</si>
  <si>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</si>
  <si>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</si>
  <si>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</si>
  <si>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</si>
  <si>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</si>
  <si>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</si>
  <si>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</si>
  <si>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</si>
  <si>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</si>
  <si>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</si>
  <si>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</si>
  <si>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</si>
  <si>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</si>
  <si>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</si>
  <si>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</si>
  <si>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</si>
  <si>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</si>
  <si>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</si>
  <si>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</si>
  <si>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</si>
  <si>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</si>
  <si>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</si>
  <si>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</si>
  <si>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</si>
  <si>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</si>
  <si>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</si>
  <si>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</si>
  <si>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</si>
  <si>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</si>
  <si>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</si>
  <si>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</si>
  <si>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</si>
  <si>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</si>
  <si>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</si>
  <si>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</si>
  <si>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</si>
  <si>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</si>
  <si>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</si>
  <si>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</si>
  <si>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</si>
  <si>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</si>
  <si>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</si>
  <si>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</si>
  <si>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</si>
  <si>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</si>
  <si>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</si>
  <si>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</si>
  <si>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</si>
  <si>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</si>
  <si>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</si>
  <si>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</si>
  <si>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</si>
  <si>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</si>
  <si>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</si>
  <si>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</si>
  <si>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</si>
  <si>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</si>
  <si>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</si>
  <si>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</si>
  <si>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</si>
  <si>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</si>
  <si>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</si>
  <si>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</si>
  <si>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</si>
  <si>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</si>
  <si>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</si>
  <si>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</si>
  <si>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</si>
  <si>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</si>
  <si>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</si>
  <si>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</si>
  <si>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</si>
  <si>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</si>
  <si>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</si>
  <si>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</si>
  <si>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</si>
  <si>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</si>
  <si>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</si>
  <si>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</si>
  <si>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</si>
  <si>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</si>
  <si>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</si>
  <si>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</si>
  <si>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</si>
  <si>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</si>
  <si>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</si>
  <si>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</si>
  <si>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</si>
  <si>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</si>
  <si>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</si>
  <si>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</si>
  <si>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</si>
  <si>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</si>
  <si>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</si>
  <si>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</si>
  <si>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</si>
  <si>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</si>
  <si>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</si>
  <si>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</si>
  <si>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</si>
  <si>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</si>
  <si>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</si>
  <si>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</si>
  <si>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</si>
  <si>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</si>
  <si>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</si>
  <si>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</si>
  <si>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</si>
  <si>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</si>
  <si>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</si>
  <si>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</si>
  <si>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</si>
  <si>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</si>
  <si>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</si>
  <si>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</si>
  <si>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</si>
  <si>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</si>
  <si>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</si>
  <si>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</si>
  <si>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</si>
  <si>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</si>
  <si>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</si>
  <si>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</si>
  <si>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</si>
  <si>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</si>
  <si>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</si>
  <si>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</si>
  <si>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</si>
  <si>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</si>
  <si>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</si>
  <si>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</si>
  <si>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</si>
  <si>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</si>
  <si>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</si>
  <si>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</si>
  <si>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</si>
  <si>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</si>
  <si>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</si>
  <si>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</si>
  <si>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</si>
  <si>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</si>
  <si>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</si>
  <si>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</si>
  <si>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</si>
  <si>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</si>
  <si>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</si>
  <si>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</si>
  <si>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</si>
  <si>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</si>
  <si>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</si>
  <si>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</si>
  <si>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</si>
  <si>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</si>
  <si>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</si>
  <si>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</si>
  <si>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</si>
  <si>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</si>
  <si>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</si>
  <si>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</si>
  <si>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</si>
  <si>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</si>
  <si>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</si>
  <si>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</si>
  <si>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</si>
  <si>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</si>
  <si>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</si>
  <si>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</si>
  <si>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</si>
  <si>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</si>
  <si>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</si>
  <si>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</si>
  <si>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</si>
  <si>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</si>
  <si>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</si>
  <si>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</si>
  <si>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</si>
  <si>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</si>
  <si>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</si>
  <si>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</si>
  <si>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</si>
  <si>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</si>
  <si>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</si>
  <si>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</si>
  <si>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</si>
  <si>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</si>
  <si>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</si>
  <si>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</si>
  <si>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</si>
  <si>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</si>
  <si>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</si>
  <si>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</si>
  <si>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</si>
  <si>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</si>
  <si>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</si>
  <si>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</si>
  <si>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</si>
  <si>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</si>
  <si>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</si>
  <si>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</si>
  <si>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</si>
  <si>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</si>
  <si>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</si>
  <si>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</si>
  <si>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</si>
  <si>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</si>
  <si>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</si>
  <si>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</si>
  <si>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</si>
  <si>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</si>
  <si>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</si>
  <si>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</si>
  <si>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</si>
  <si>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</si>
  <si>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</si>
  <si>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</si>
  <si>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</si>
  <si>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</si>
  <si>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</si>
  <si>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</si>
  <si>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</si>
  <si>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</si>
  <si>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</si>
  <si>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</si>
  <si>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</si>
  <si>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</si>
  <si>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</si>
  <si>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</si>
  <si>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</si>
  <si>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</si>
  <si>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</si>
  <si>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</si>
  <si>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</si>
  <si>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</si>
  <si>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</si>
  <si>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</si>
  <si>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</si>
  <si>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</si>
  <si>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</si>
  <si>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</si>
  <si>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</si>
  <si>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</si>
  <si>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</si>
  <si>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</si>
  <si>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</si>
  <si>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</si>
  <si>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</si>
  <si>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</si>
  <si>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</si>
  <si>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</si>
  <si>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</si>
  <si>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</si>
  <si>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</si>
  <si>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</si>
  <si>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</si>
  <si>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</si>
  <si>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</si>
  <si>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</si>
  <si>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</si>
  <si>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</si>
  <si>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</si>
  <si>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</si>
  <si>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</si>
  <si>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</si>
  <si>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</si>
  <si>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</si>
  <si>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</si>
  <si>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</si>
  <si>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</si>
  <si>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</si>
  <si>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</si>
  <si>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</si>
  <si>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</si>
  <si>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</si>
  <si>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</si>
  <si>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</si>
  <si>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</si>
  <si>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</si>
  <si>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</si>
  <si>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</si>
  <si>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</si>
  <si>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</si>
  <si>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</si>
  <si>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</si>
  <si>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</si>
  <si>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</si>
  <si>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</si>
  <si>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</si>
  <si>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</si>
  <si>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</si>
  <si>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</si>
  <si>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</si>
  <si>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</si>
  <si>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</si>
  <si>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</si>
  <si>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</si>
  <si>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</si>
  <si>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</si>
  <si>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</si>
  <si>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</si>
  <si>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</si>
  <si>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</si>
  <si>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</si>
  <si>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</si>
  <si>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</si>
  <si>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</si>
  <si>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</si>
  <si>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</si>
  <si>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</si>
  <si>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</si>
  <si>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</si>
  <si>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</si>
  <si>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</si>
  <si>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</si>
  <si>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</si>
  <si>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</si>
  <si>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</si>
  <si>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</si>
  <si>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</si>
  <si>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</si>
  <si>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</si>
  <si>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</si>
  <si>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</si>
  <si>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</si>
  <si>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</si>
  <si>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</si>
  <si>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</si>
  <si>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</si>
  <si>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</si>
  <si>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</si>
  <si>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</si>
  <si>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</si>
  <si>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</si>
  <si>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</si>
  <si>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</si>
  <si>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</si>
  <si>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</si>
  <si>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</si>
  <si>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</si>
  <si>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</si>
  <si>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</si>
  <si>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</si>
  <si>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</si>
  <si>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</si>
  <si>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</si>
  <si>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</si>
  <si>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</si>
  <si>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</si>
  <si>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</si>
  <si>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</si>
  <si>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</si>
  <si>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</si>
  <si>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</si>
  <si>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</si>
  <si>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</si>
  <si>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</si>
  <si>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</si>
  <si>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</si>
  <si>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</si>
  <si>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</si>
  <si>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</si>
  <si>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</si>
  <si>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</si>
  <si>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</si>
  <si>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</si>
  <si>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</si>
  <si>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</si>
  <si>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</si>
  <si>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</si>
  <si>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</si>
  <si>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</si>
  <si>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</si>
  <si>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</si>
  <si>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</si>
  <si>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</si>
  <si>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</si>
  <si>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</si>
  <si>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</si>
  <si>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</si>
  <si>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</si>
  <si>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</si>
  <si>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</si>
  <si>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</si>
  <si>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</si>
  <si>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</si>
  <si>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</si>
  <si>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</si>
  <si>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</si>
  <si>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</si>
  <si>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</si>
  <si>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</si>
  <si>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</si>
  <si>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</si>
  <si>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</si>
  <si>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</si>
  <si>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</si>
  <si>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</si>
  <si>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</si>
  <si>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</si>
  <si>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</si>
  <si>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</si>
  <si>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</si>
  <si>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</si>
  <si>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</si>
  <si>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</si>
  <si>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</si>
  <si>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</si>
  <si>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</si>
  <si>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</si>
  <si>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</si>
  <si>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</si>
  <si>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</si>
  <si>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</si>
  <si>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</si>
  <si>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</si>
  <si>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</si>
  <si>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</si>
  <si>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</si>
  <si>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</si>
  <si>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</si>
  <si>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</si>
  <si>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</si>
  <si>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</si>
  <si>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</si>
  <si>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</si>
  <si>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</si>
  <si>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</si>
  <si>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</si>
  <si>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</si>
  <si>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</si>
  <si>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</si>
  <si>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</si>
  <si>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</si>
  <si>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</si>
  <si>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</si>
  <si>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</si>
  <si>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</si>
  <si>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</si>
  <si>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</si>
  <si>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</si>
  <si>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</si>
  <si>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</si>
  <si>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</si>
  <si>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</si>
  <si>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</si>
  <si>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</si>
  <si>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</si>
  <si>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</si>
  <si>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</si>
  <si>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</si>
  <si>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</si>
  <si>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</si>
  <si>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</si>
  <si>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</si>
  <si>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</si>
  <si>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</si>
  <si>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</si>
  <si>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</si>
  <si>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</si>
  <si>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</si>
  <si>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</si>
  <si>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</si>
  <si>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</si>
  <si>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</si>
  <si>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</si>
  <si>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</si>
  <si>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</si>
  <si>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</si>
  <si>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</si>
  <si>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</si>
  <si>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</si>
  <si>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</si>
  <si>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</si>
  <si>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</si>
  <si>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</si>
  <si>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</si>
  <si>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</si>
  <si>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</si>
  <si>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</si>
  <si>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</si>
  <si>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</si>
  <si>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</si>
  <si>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</si>
  <si>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</si>
  <si>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</si>
  <si>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</si>
  <si>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</si>
  <si>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</si>
  <si>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</si>
  <si>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</si>
  <si>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</si>
  <si>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</si>
  <si>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</si>
  <si>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</si>
  <si>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</si>
  <si>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</si>
  <si>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</si>
  <si>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</si>
  <si>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</si>
  <si>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</si>
  <si>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</si>
  <si>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</si>
  <si>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</si>
  <si>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</si>
  <si>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</si>
  <si>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</si>
  <si>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</si>
  <si>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</si>
  <si>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</si>
  <si>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</si>
  <si>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</si>
  <si>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</si>
  <si>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</si>
  <si>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</si>
  <si>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</si>
  <si>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</si>
  <si>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</si>
  <si>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</si>
  <si>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</si>
  <si>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</si>
  <si>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</si>
  <si>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</si>
  <si>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</si>
  <si>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</si>
  <si>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</si>
  <si>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</si>
  <si>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</si>
  <si>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</si>
  <si>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</si>
  <si>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</si>
  <si>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</si>
  <si>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</si>
  <si>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</si>
  <si>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</si>
  <si>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</si>
  <si>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</si>
  <si>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</si>
  <si>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</si>
  <si>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</si>
  <si>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</si>
  <si>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</si>
  <si>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</si>
  <si>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</si>
  <si>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</si>
  <si>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</si>
  <si>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</si>
  <si>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</si>
  <si>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</si>
  <si>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</si>
  <si>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</si>
  <si>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</si>
  <si>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</si>
  <si>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</si>
  <si>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</si>
  <si>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</si>
  <si>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</si>
  <si>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</si>
  <si>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</si>
  <si>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</si>
  <si>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</si>
  <si>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</si>
  <si>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</si>
  <si>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</si>
  <si>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</si>
  <si>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</si>
  <si>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</si>
  <si>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</si>
  <si>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</si>
  <si>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</si>
  <si>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</si>
  <si>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</si>
  <si>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</si>
  <si>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</si>
  <si>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</si>
  <si>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</si>
  <si>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</si>
  <si>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</si>
  <si>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</si>
  <si>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</si>
  <si>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</si>
  <si>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</si>
  <si>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</si>
  <si>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</si>
  <si>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</si>
  <si>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</si>
  <si>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</si>
  <si>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</si>
  <si>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</si>
  <si>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</si>
  <si>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</si>
  <si>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</si>
  <si>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</si>
  <si>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</si>
  <si>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</si>
  <si>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</si>
  <si>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</si>
  <si>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</si>
  <si>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</si>
  <si>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</si>
  <si>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</si>
  <si>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</si>
  <si>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</si>
  <si>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</si>
  <si>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</si>
  <si>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</si>
  <si>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</si>
  <si>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</si>
  <si>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</si>
  <si>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</si>
  <si>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</si>
  <si>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</si>
  <si>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</si>
  <si>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</si>
  <si>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</si>
  <si>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</si>
  <si>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</si>
  <si>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</si>
  <si>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</si>
  <si>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</si>
  <si>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</si>
  <si>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</si>
  <si>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</si>
  <si>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</si>
  <si>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</si>
  <si>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</si>
  <si>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</si>
  <si>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</si>
  <si>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</si>
  <si>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</si>
  <si>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</si>
  <si>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</si>
  <si>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</si>
  <si>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</si>
  <si>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</si>
  <si>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</si>
  <si>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</si>
  <si>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</si>
  <si>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</si>
  <si>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</si>
  <si>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</si>
  <si>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</si>
  <si>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</si>
  <si>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</si>
  <si>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</si>
  <si>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</si>
  <si>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</si>
  <si>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</si>
  <si>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</si>
  <si>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</si>
  <si>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</si>
  <si>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</si>
  <si>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</si>
  <si>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</si>
  <si>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</si>
  <si>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</si>
  <si>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</si>
  <si>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</si>
  <si>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</si>
  <si>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</si>
  <si>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</si>
  <si>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</si>
  <si>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</si>
  <si>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</si>
  <si>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</si>
  <si>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</si>
  <si>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</si>
  <si>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</si>
  <si>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</si>
  <si>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</si>
  <si>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</si>
  <si>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</si>
  <si>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</si>
  <si>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</si>
  <si>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</si>
  <si>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</si>
  <si>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</si>
  <si>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</si>
  <si>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</si>
  <si>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</si>
  <si>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</si>
  <si>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</si>
  <si>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</si>
  <si>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</si>
  <si>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</si>
  <si>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</si>
  <si>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</si>
  <si>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</si>
  <si>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</si>
  <si>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</si>
  <si>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</si>
  <si>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</si>
  <si>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</si>
  <si>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</si>
  <si>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</si>
  <si>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</si>
  <si>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</si>
  <si>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</si>
  <si>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</si>
  <si>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</si>
  <si>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</si>
  <si>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</si>
  <si>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</si>
  <si>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</si>
  <si>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</si>
  <si>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</si>
  <si>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</si>
  <si>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</si>
  <si>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</si>
  <si>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</si>
  <si>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</si>
  <si>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</si>
  <si>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</si>
  <si>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</si>
  <si>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</si>
  <si>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</si>
  <si>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</si>
  <si>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</si>
  <si>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</si>
  <si>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</si>
  <si>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</si>
  <si>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</si>
  <si>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</si>
  <si>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</si>
  <si>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</si>
  <si>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</si>
  <si>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</si>
  <si>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</si>
  <si>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</si>
  <si>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</si>
  <si>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</si>
  <si>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</si>
  <si>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</si>
  <si>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</si>
  <si>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</si>
  <si>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</si>
  <si>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</si>
  <si>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</si>
  <si>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</si>
  <si>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</si>
  <si>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</si>
  <si>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</si>
  <si>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</si>
  <si>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</si>
  <si>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</si>
  <si>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</si>
  <si>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</si>
  <si>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</si>
  <si>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</si>
  <si>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</si>
  <si>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</si>
  <si>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</si>
  <si>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</si>
  <si>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</si>
  <si>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</si>
  <si>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</si>
  <si>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</si>
  <si>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</si>
  <si>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</si>
  <si>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</si>
  <si>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</si>
  <si>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</si>
  <si>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</si>
  <si>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</si>
  <si>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</si>
  <si>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</si>
  <si>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</si>
  <si>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</si>
  <si>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</si>
  <si>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</si>
  <si>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</si>
  <si>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</si>
  <si>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</si>
  <si>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</si>
  <si>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</si>
  <si>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</si>
  <si>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</si>
  <si>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</si>
  <si>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</si>
  <si>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</si>
  <si>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</si>
  <si>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</si>
  <si>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</si>
  <si>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</si>
  <si>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</si>
  <si>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</si>
  <si>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</si>
  <si>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</si>
  <si>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</si>
  <si>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</si>
  <si>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</si>
  <si>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</si>
  <si>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</si>
  <si>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</si>
  <si>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</si>
  <si>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</si>
  <si>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</si>
  <si>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</si>
  <si>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</si>
  <si>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</si>
  <si>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</si>
  <si>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</si>
  <si>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</si>
  <si>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</si>
  <si>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</si>
  <si>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</si>
  <si>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</si>
  <si>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</si>
  <si>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</si>
  <si>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</si>
  <si>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</si>
  <si>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</si>
  <si>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</si>
  <si>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</si>
  <si>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</si>
  <si>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</si>
  <si>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</si>
  <si>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</si>
  <si>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</si>
  <si>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</si>
  <si>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</si>
  <si>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</si>
  <si>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</si>
  <si>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</si>
  <si>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</si>
  <si>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</si>
  <si>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</si>
  <si>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</si>
  <si>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</si>
  <si>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</si>
  <si>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</si>
  <si>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</si>
  <si>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</si>
  <si>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</si>
  <si>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</si>
  <si>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</si>
  <si>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</si>
  <si>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</si>
  <si>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</si>
  <si>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</si>
  <si>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</si>
  <si>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</si>
  <si>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</si>
  <si>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</si>
  <si>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</si>
  <si>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</si>
  <si>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</si>
  <si>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</si>
  <si>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</si>
  <si>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</si>
  <si>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</si>
  <si>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</si>
  <si>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</si>
  <si>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</si>
  <si>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</si>
  <si>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</si>
  <si>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</si>
  <si>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</si>
  <si>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</si>
  <si>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</si>
  <si>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</si>
  <si>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</si>
  <si>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</si>
  <si>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</si>
  <si>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</si>
  <si>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</si>
  <si>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</si>
  <si>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</si>
  <si>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</si>
  <si>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</si>
  <si>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</si>
  <si>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</si>
  <si>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</si>
  <si>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</si>
  <si>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</si>
  <si>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</si>
  <si>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</si>
  <si>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</si>
  <si>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</si>
  <si>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</si>
  <si>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</si>
  <si>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</si>
  <si>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</si>
  <si>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</si>
  <si>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</si>
  <si>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</si>
  <si>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</si>
  <si>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</si>
  <si>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</si>
  <si>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</si>
  <si>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</si>
  <si>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</si>
  <si>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</si>
  <si>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</si>
  <si>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</si>
  <si>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</si>
  <si>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</si>
  <si>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</si>
  <si>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</si>
  <si>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</si>
  <si>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</si>
  <si>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</si>
  <si>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</si>
  <si>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</si>
  <si>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</si>
  <si>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</si>
  <si>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</si>
  <si>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</si>
  <si>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</si>
  <si>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</si>
  <si>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</si>
  <si>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</si>
  <si>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</si>
  <si>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</si>
  <si>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</si>
  <si>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</si>
  <si>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</si>
  <si>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</si>
  <si>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</si>
  <si>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</si>
  <si>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</si>
  <si>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</si>
  <si>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</si>
  <si>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</si>
  <si>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</si>
  <si>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</si>
  <si>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</si>
  <si>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</si>
  <si>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</si>
  <si>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</si>
  <si>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</si>
  <si>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</si>
  <si>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</si>
  <si>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</si>
  <si>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</si>
  <si>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</si>
  <si>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</si>
  <si>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</si>
  <si>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</si>
  <si>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</si>
  <si>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</si>
  <si>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</si>
  <si>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</si>
  <si>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</si>
  <si>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</si>
  <si>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</si>
  <si>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</si>
  <si>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</si>
  <si>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</si>
  <si>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</si>
  <si>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</si>
  <si>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</si>
  <si>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</si>
  <si>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</si>
  <si>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</si>
  <si>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</si>
  <si>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</si>
  <si>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</si>
  <si>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</si>
  <si>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</si>
  <si>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</si>
  <si>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</si>
  <si>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</si>
  <si>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</si>
  <si>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</si>
  <si>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</si>
  <si>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</si>
  <si>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</si>
  <si>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</si>
  <si>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</si>
  <si>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</si>
  <si>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</si>
  <si>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</si>
  <si>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</si>
  <si>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</si>
  <si>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</si>
  <si>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</si>
  <si>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</si>
  <si>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</si>
  <si>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</si>
  <si>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</si>
  <si>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</si>
  <si>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</si>
  <si>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</si>
  <si>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</si>
  <si>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</si>
  <si>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</si>
  <si>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</si>
  <si>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</si>
  <si>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</si>
  <si>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</si>
  <si>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</si>
  <si>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</si>
  <si>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</si>
  <si>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</si>
  <si>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</si>
  <si>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</si>
  <si>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</si>
  <si>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</si>
  <si>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</si>
  <si>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</si>
  <si>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</si>
  <si>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</si>
  <si>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</si>
  <si>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</si>
  <si>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</si>
  <si>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</si>
  <si>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</si>
  <si>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</si>
  <si>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</si>
  <si>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</si>
  <si>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</si>
  <si>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</si>
  <si>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</si>
  <si>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</si>
  <si>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</si>
  <si>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</si>
  <si>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</si>
  <si>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</si>
  <si>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</si>
  <si>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</si>
  <si>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</si>
  <si>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</si>
  <si>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</si>
  <si>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</si>
  <si>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</si>
  <si>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</si>
  <si>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</si>
  <si>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</si>
  <si>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</si>
  <si>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</si>
  <si>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</si>
  <si>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</si>
  <si>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</si>
  <si>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</si>
  <si>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</si>
  <si>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</si>
  <si>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</si>
  <si>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</si>
  <si>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</si>
  <si>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</si>
  <si>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</si>
  <si>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</si>
  <si>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</si>
  <si>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</si>
  <si>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</si>
  <si>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</si>
  <si>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</si>
  <si>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</si>
  <si>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</si>
  <si>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</si>
  <si>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</si>
  <si>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</si>
  <si>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</si>
  <si>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</si>
  <si>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</si>
  <si>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</si>
  <si>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</si>
  <si>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</si>
  <si>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</si>
  <si>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</si>
  <si>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</si>
  <si>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</si>
  <si>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</si>
  <si>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</si>
  <si>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</si>
  <si>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</si>
  <si>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</si>
  <si>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</si>
  <si>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</si>
  <si>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</si>
  <si>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</si>
  <si>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</si>
  <si>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</si>
  <si>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</si>
  <si>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</si>
  <si>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</si>
  <si>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</si>
  <si>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</si>
  <si>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</si>
  <si>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</si>
  <si>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</si>
  <si>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</si>
  <si>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</si>
  <si>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</si>
  <si>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</si>
  <si>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</si>
  <si>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</si>
  <si>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</si>
  <si>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</si>
  <si>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</si>
  <si>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</si>
  <si>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</si>
  <si>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</si>
  <si>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</si>
  <si>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</si>
  <si>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</si>
  <si>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</si>
  <si>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</si>
  <si>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</si>
  <si>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</si>
  <si>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</si>
  <si>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</si>
  <si>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</si>
  <si>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</si>
  <si>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</si>
  <si>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</si>
  <si>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</si>
  <si>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</si>
  <si>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</si>
  <si>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</si>
  <si>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</si>
  <si>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</si>
  <si>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</si>
  <si>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</si>
  <si>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</si>
  <si>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</si>
  <si>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</si>
  <si>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</si>
  <si>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</si>
  <si>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</si>
  <si>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</si>
  <si>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</si>
  <si>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</si>
  <si>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</si>
  <si>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</si>
  <si>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</si>
  <si>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</si>
  <si>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</si>
  <si>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</si>
  <si>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</si>
  <si>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</si>
  <si>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</si>
  <si>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</si>
  <si>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</si>
  <si>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</si>
  <si>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</si>
  <si>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</si>
  <si>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</si>
  <si>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</si>
  <si>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</si>
  <si>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</si>
  <si>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</si>
  <si>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</si>
  <si>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</si>
  <si>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</si>
  <si>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</si>
  <si>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</si>
  <si>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</si>
  <si>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</si>
  <si>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</si>
  <si>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</si>
  <si>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</si>
  <si>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</si>
  <si>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</si>
  <si>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</si>
  <si>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</si>
  <si>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</si>
  <si>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</si>
  <si>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</si>
  <si>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</si>
  <si>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</si>
  <si>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</si>
  <si>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</si>
  <si>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</si>
  <si>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</si>
  <si>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</si>
  <si>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</si>
  <si>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</si>
  <si>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</si>
  <si>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</si>
  <si>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</si>
  <si>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</si>
  <si>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</si>
  <si>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</si>
  <si>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</si>
  <si>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</si>
  <si>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</si>
  <si>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</si>
  <si>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</si>
  <si>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</si>
  <si>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</si>
  <si>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</si>
  <si>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</si>
  <si>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</si>
  <si>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</si>
  <si>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</si>
  <si>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</si>
  <si>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</si>
  <si>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</si>
  <si>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</si>
  <si>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</si>
  <si>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</si>
  <si>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</si>
  <si>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</si>
  <si>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</si>
  <si>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</si>
  <si>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</si>
  <si>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</si>
  <si>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</si>
  <si>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</si>
  <si>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</si>
  <si>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</si>
  <si>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</si>
  <si>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</si>
  <si>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</si>
  <si>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</si>
  <si>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</si>
  <si>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</si>
  <si>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</si>
  <si>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</si>
  <si>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</si>
  <si>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</si>
  <si>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</si>
  <si>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</si>
  <si>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</si>
  <si>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</si>
  <si>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</si>
  <si>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</si>
  <si>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</si>
  <si>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</si>
  <si>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</si>
  <si>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</si>
  <si>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</si>
  <si>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</si>
  <si>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</si>
  <si>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</si>
  <si>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</si>
  <si>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</si>
  <si>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</si>
  <si>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</si>
  <si>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</si>
  <si>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</si>
  <si>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</si>
  <si>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</si>
  <si>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</si>
  <si>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</si>
  <si>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</si>
  <si>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</si>
  <si>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</si>
  <si>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</si>
  <si>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</si>
  <si>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</si>
  <si>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</si>
  <si>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</si>
  <si>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</si>
  <si>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</si>
  <si>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</si>
  <si>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</si>
  <si>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</si>
  <si>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</si>
  <si>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</si>
  <si>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</si>
  <si>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</si>
  <si>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</si>
  <si>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</si>
  <si>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</si>
  <si>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</si>
  <si>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</si>
  <si>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</si>
  <si>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</si>
  <si>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</si>
  <si>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</si>
  <si>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</si>
  <si>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</si>
  <si>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</si>
  <si>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</si>
  <si>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</si>
  <si>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</si>
  <si>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</si>
  <si>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</si>
  <si>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</si>
  <si>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</si>
  <si>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</si>
  <si>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</si>
  <si>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</si>
  <si>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</si>
  <si>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</si>
  <si>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</si>
  <si>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</si>
  <si>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</si>
  <si>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</si>
  <si>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</si>
  <si>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</si>
  <si>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</si>
  <si>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</si>
  <si>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</si>
  <si>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</si>
  <si>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</si>
  <si>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</si>
  <si>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</si>
  <si>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</si>
  <si>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</si>
  <si>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</si>
  <si>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</si>
  <si>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</si>
  <si>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</si>
  <si>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</si>
  <si>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</si>
  <si>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</si>
  <si>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</si>
  <si>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</si>
  <si>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</si>
  <si>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</si>
  <si>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</si>
  <si>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</si>
  <si>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</si>
  <si>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</si>
  <si>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</si>
  <si>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</si>
  <si>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</si>
  <si>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</si>
  <si>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</si>
  <si>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</si>
  <si>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</si>
  <si>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</si>
  <si>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</si>
  <si>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</si>
  <si>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</si>
  <si>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</si>
  <si>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</si>
  <si>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</si>
  <si>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</si>
  <si>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</si>
  <si>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</si>
  <si>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</si>
  <si>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</si>
  <si>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</si>
  <si>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</si>
  <si>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</si>
  <si>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</si>
  <si>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</si>
  <si>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</si>
  <si>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</si>
  <si>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</si>
  <si>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</si>
  <si>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</si>
  <si>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</si>
  <si>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</si>
  <si>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</si>
  <si>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</si>
  <si>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</si>
  <si>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</si>
  <si>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</si>
  <si>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</si>
  <si>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</si>
  <si>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</si>
  <si>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</si>
  <si>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</si>
  <si>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</si>
  <si>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</si>
  <si>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</si>
  <si>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</si>
  <si>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</si>
  <si>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</si>
  <si>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</si>
  <si>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</si>
  <si>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</si>
  <si>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</si>
  <si>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</si>
  <si>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</si>
  <si>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</si>
  <si>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</si>
  <si>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</si>
  <si>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</si>
  <si>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</si>
  <si>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</si>
  <si>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</si>
  <si>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</si>
  <si>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</si>
  <si>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</si>
  <si>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</si>
  <si>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</si>
  <si>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</si>
  <si>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</si>
  <si>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</si>
  <si>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</si>
  <si>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</si>
  <si>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</si>
  <si>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</si>
  <si>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</si>
  <si>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</si>
  <si>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</si>
  <si>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</si>
  <si>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</si>
  <si>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</si>
  <si>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</si>
  <si>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</si>
  <si>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</si>
  <si>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</si>
  <si>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</si>
  <si>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</si>
  <si>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</si>
  <si>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</si>
  <si>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</si>
  <si>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</si>
  <si>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</si>
  <si>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</si>
  <si>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</si>
  <si>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</si>
  <si>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</si>
  <si>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</si>
  <si>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</si>
  <si>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</si>
  <si>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</si>
  <si>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</si>
  <si>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</si>
  <si>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</si>
  <si>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</si>
  <si>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</si>
  <si>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</si>
  <si>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</si>
  <si>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</si>
  <si>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</si>
  <si>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</si>
  <si>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</si>
  <si>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</si>
  <si>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</si>
  <si>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</si>
  <si>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</si>
  <si>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</si>
  <si>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</si>
  <si>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</si>
  <si>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</si>
  <si>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</si>
  <si>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</si>
  <si>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</si>
  <si>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</si>
  <si>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</si>
  <si>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</si>
  <si>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</si>
  <si>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</si>
  <si>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</si>
  <si>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</si>
  <si>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</si>
  <si>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</si>
  <si>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</si>
  <si>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</si>
  <si>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</si>
  <si>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</si>
  <si>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</si>
  <si>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</si>
  <si>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</si>
  <si>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</si>
  <si>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</si>
  <si>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</si>
  <si>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</si>
  <si>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</si>
  <si>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</si>
  <si>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</si>
  <si>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</si>
  <si>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</si>
  <si>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</si>
  <si>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</si>
  <si>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</si>
  <si>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</si>
  <si>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</si>
  <si>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</si>
  <si>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</si>
  <si>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</si>
  <si>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</si>
  <si>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</si>
  <si>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</si>
  <si>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</si>
  <si>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</si>
  <si>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</si>
  <si>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</si>
  <si>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</si>
  <si>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</si>
  <si>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</si>
  <si>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</si>
  <si>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</si>
  <si>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</si>
  <si>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</si>
  <si>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</si>
  <si>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</si>
  <si>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</si>
  <si>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</si>
  <si>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</si>
  <si>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</si>
  <si>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</si>
  <si>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</si>
  <si>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</si>
  <si>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</si>
  <si>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</si>
  <si>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</si>
  <si>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</si>
  <si>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</si>
  <si>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</si>
  <si>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</si>
  <si>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</si>
  <si>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</si>
  <si>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</si>
  <si>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</si>
  <si>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</si>
  <si>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</si>
  <si>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</si>
  <si>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</si>
  <si>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</si>
  <si>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</si>
  <si>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</si>
  <si>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</si>
  <si>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</si>
  <si>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</si>
  <si>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</si>
  <si>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</si>
  <si>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</si>
  <si>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</si>
  <si>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</si>
  <si>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</si>
  <si>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</si>
  <si>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</si>
  <si>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</si>
  <si>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</si>
  <si>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</si>
  <si>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</si>
  <si>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</si>
  <si>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</si>
  <si>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</si>
  <si>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</si>
  <si>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</si>
  <si>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</si>
  <si>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</si>
  <si>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</si>
  <si>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</si>
  <si>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</si>
  <si>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</si>
  <si>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</si>
  <si>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</si>
  <si>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</si>
  <si>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</si>
  <si>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</si>
  <si>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</si>
  <si>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</si>
  <si>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</si>
  <si>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</si>
  <si>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</si>
  <si>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</si>
  <si>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</si>
  <si>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</si>
  <si>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</si>
  <si>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</si>
  <si>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</si>
  <si>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</si>
  <si>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</si>
  <si>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</si>
  <si>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</si>
  <si>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</si>
  <si>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</si>
  <si>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</si>
  <si>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</si>
  <si>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</si>
  <si>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</si>
  <si>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</si>
  <si>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</si>
  <si>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</si>
  <si>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</si>
  <si>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</si>
  <si>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</si>
  <si>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</si>
  <si>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</si>
  <si>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</si>
  <si>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</si>
  <si>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</si>
  <si>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</si>
  <si>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</si>
  <si>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</si>
  <si>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</si>
  <si>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</si>
  <si>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</si>
  <si>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</si>
  <si>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</si>
  <si>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</si>
  <si>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</si>
  <si>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</si>
  <si>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</si>
  <si>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</si>
  <si>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</si>
  <si>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</si>
  <si>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</si>
  <si>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</si>
  <si>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</si>
  <si>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</si>
  <si>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</si>
  <si>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</si>
  <si>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</si>
  <si>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</si>
  <si>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</si>
  <si>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</si>
  <si>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</si>
  <si>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</si>
  <si>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</si>
  <si>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</si>
  <si>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</si>
  <si>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</si>
  <si>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</si>
  <si>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</si>
  <si>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</si>
  <si>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</si>
  <si>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</si>
  <si>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</si>
  <si>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</si>
  <si>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</si>
  <si>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</si>
  <si>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</si>
  <si>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</si>
  <si>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</si>
  <si>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</si>
  <si>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</si>
  <si>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</si>
  <si>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</si>
  <si>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</si>
  <si>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</si>
  <si>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</si>
  <si>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</si>
  <si>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</si>
  <si>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</si>
  <si>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</si>
  <si>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</si>
  <si>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</si>
  <si>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</si>
  <si>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</si>
  <si>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</si>
  <si>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</si>
  <si>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</si>
  <si>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</si>
  <si>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</si>
  <si>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</si>
  <si>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</si>
  <si>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</si>
  <si>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</si>
  <si>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</si>
  <si>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</si>
  <si>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</si>
  <si>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</si>
  <si>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</si>
  <si>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</si>
  <si>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</si>
  <si>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</si>
  <si>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</si>
  <si>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</si>
  <si>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</si>
  <si>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</si>
  <si>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</si>
  <si>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</si>
  <si>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</si>
  <si>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</si>
  <si>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</si>
  <si>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</si>
  <si>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</si>
  <si>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</si>
  <si>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</si>
  <si>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</si>
  <si>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</si>
  <si>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</si>
  <si>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</si>
  <si>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</si>
  <si>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</si>
  <si>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</si>
  <si>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</si>
  <si>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</si>
  <si>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</si>
  <si>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</si>
  <si>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</si>
  <si>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</si>
  <si>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</si>
  <si>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</si>
  <si>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</si>
  <si>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</si>
  <si>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</si>
  <si>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</si>
  <si>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</si>
  <si>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</si>
  <si>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</si>
  <si>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</si>
  <si>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</si>
  <si>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</si>
  <si>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</si>
  <si>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</si>
  <si>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</si>
  <si>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</si>
  <si>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</si>
  <si>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</si>
  <si>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</si>
  <si>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</si>
  <si>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</si>
  <si>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</si>
  <si>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</si>
  <si>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</si>
  <si>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</si>
  <si>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</si>
  <si>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</si>
  <si>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</si>
  <si>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</si>
  <si>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</si>
  <si>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</si>
  <si>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</si>
  <si>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</si>
  <si>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</si>
  <si>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</si>
  <si>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</si>
  <si>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</si>
  <si>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</si>
  <si>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</si>
  <si>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</si>
  <si>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</si>
  <si>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</si>
  <si>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</si>
  <si>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</si>
  <si>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</si>
  <si>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</si>
  <si>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</si>
  <si>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</si>
  <si>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</si>
  <si>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</si>
  <si>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</si>
  <si>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</si>
  <si>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</si>
  <si>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</si>
  <si>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</si>
  <si>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</si>
  <si>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</si>
  <si>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</si>
  <si>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</si>
  <si>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</si>
  <si>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</si>
  <si>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</si>
  <si>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</si>
  <si>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</si>
  <si>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</si>
  <si>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</si>
  <si>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</si>
  <si>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</si>
  <si>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</si>
  <si>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</si>
  <si>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</si>
  <si>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</si>
  <si>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</si>
  <si>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</si>
  <si>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</si>
  <si>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</si>
  <si>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</si>
  <si>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</si>
  <si>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</si>
  <si>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</si>
  <si>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</si>
  <si>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</si>
  <si>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</si>
  <si>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</si>
  <si>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</si>
  <si>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</si>
  <si>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</si>
  <si>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</si>
  <si>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</si>
  <si>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</si>
  <si>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</si>
  <si>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</si>
  <si>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</si>
  <si>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</si>
  <si>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</si>
  <si>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</si>
  <si>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</si>
  <si>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</si>
  <si>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</si>
  <si>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</si>
  <si>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</si>
  <si>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</si>
  <si>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</si>
  <si>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</si>
  <si>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</si>
  <si>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</si>
  <si>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</si>
  <si>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</si>
  <si>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</si>
  <si>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</si>
  <si>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</si>
  <si>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</si>
  <si>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</si>
  <si>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</si>
  <si>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</si>
  <si>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</si>
  <si>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</si>
  <si>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</si>
  <si>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</si>
  <si>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</si>
  <si>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</si>
  <si>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</si>
  <si>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</si>
  <si>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</si>
  <si>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</si>
  <si>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</si>
  <si>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</si>
  <si>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</si>
  <si>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</si>
  <si>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</si>
  <si>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</si>
  <si>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</si>
  <si>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</si>
  <si>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</si>
  <si>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</si>
  <si>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</si>
  <si>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</si>
  <si>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</si>
  <si>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</si>
  <si>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</si>
  <si>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</si>
  <si>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</si>
  <si>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</si>
  <si>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</si>
  <si>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</si>
  <si>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</si>
  <si>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</si>
  <si>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</si>
  <si>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</si>
  <si>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</si>
  <si>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</si>
  <si>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</si>
  <si>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</si>
  <si>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</si>
  <si>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</si>
  <si>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</si>
  <si>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</si>
  <si>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</si>
  <si>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</si>
  <si>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</si>
  <si>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</si>
  <si>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</si>
  <si>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</si>
  <si>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</si>
  <si>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</si>
  <si>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</si>
  <si>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</si>
  <si>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</si>
  <si>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</si>
  <si>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</si>
  <si>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</si>
  <si>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</si>
  <si>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</si>
  <si>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</si>
  <si>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</si>
  <si>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</si>
  <si>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</si>
  <si>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</si>
  <si>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</si>
  <si>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</si>
  <si>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</si>
  <si>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</si>
  <si>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</si>
  <si>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</si>
  <si>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</si>
  <si>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</si>
  <si>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</si>
  <si>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</si>
  <si>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</si>
  <si>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</si>
  <si>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</si>
  <si>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</si>
  <si>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</si>
  <si>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</si>
  <si>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</si>
  <si>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</si>
  <si>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</si>
  <si>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</si>
  <si>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</si>
  <si>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</si>
  <si>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</si>
  <si>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</si>
  <si>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</si>
  <si>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</si>
  <si>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</si>
  <si>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</si>
  <si>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</si>
  <si>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</si>
  <si>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</si>
  <si>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</si>
  <si>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</si>
  <si>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</si>
  <si>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</si>
  <si>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</si>
  <si>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</si>
  <si>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</si>
  <si>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</si>
  <si>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</si>
  <si>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</si>
  <si>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</si>
  <si>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</si>
  <si>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</si>
  <si>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</si>
  <si>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</si>
  <si>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</si>
  <si>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</si>
  <si>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</si>
  <si>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</si>
  <si>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</si>
  <si>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</si>
  <si>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</si>
  <si>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</si>
  <si>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</si>
  <si>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</si>
  <si>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</si>
  <si>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</si>
  <si>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</si>
  <si>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</si>
  <si>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</si>
  <si>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</si>
  <si>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</si>
  <si>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</si>
  <si>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</si>
  <si>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</si>
  <si>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</si>
  <si>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</si>
  <si>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</si>
  <si>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</si>
  <si>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</si>
  <si>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</si>
  <si>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</si>
  <si>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</si>
  <si>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</si>
  <si>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</si>
  <si>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</si>
  <si>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</si>
  <si>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</si>
  <si>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</si>
  <si>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</si>
  <si>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</si>
  <si>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</si>
  <si>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</si>
  <si>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</si>
  <si>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</si>
  <si>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</si>
  <si>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</si>
  <si>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</si>
  <si>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</si>
  <si>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</si>
  <si>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</si>
  <si>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</si>
  <si>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</si>
  <si>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</si>
  <si>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</si>
  <si>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</si>
  <si>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</si>
  <si>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</si>
  <si>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</si>
  <si>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</si>
  <si>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</si>
  <si>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</si>
  <si>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</si>
  <si>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</si>
  <si>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</si>
  <si>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</si>
  <si>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</si>
  <si>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</si>
  <si>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</si>
  <si>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</si>
  <si>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</si>
  <si>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</si>
  <si>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</si>
  <si>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</si>
  <si>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</si>
  <si>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</si>
  <si>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</si>
  <si>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</si>
  <si>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</si>
  <si>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</si>
  <si>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</si>
  <si>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</si>
  <si>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</si>
  <si>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</si>
  <si>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</si>
  <si>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</si>
  <si>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</si>
  <si>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</si>
  <si>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</si>
  <si>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</si>
  <si>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</si>
  <si>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</si>
  <si>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</si>
  <si>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</si>
  <si>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</si>
  <si>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</si>
  <si>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</si>
  <si>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</si>
  <si>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</si>
  <si>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</si>
  <si>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</si>
  <si>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</si>
  <si>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</si>
  <si>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</si>
  <si>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</si>
  <si>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</si>
  <si>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</si>
  <si>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</si>
  <si>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</si>
  <si>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</si>
  <si>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</si>
  <si>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</si>
  <si>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</si>
  <si>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</si>
  <si>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</si>
  <si>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</si>
  <si>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</si>
  <si>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</si>
  <si>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</si>
  <si>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</si>
  <si>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</si>
  <si>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</si>
  <si>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</si>
  <si>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</si>
  <si>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</si>
  <si>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</si>
  <si>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</si>
  <si>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</si>
  <si>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</si>
  <si>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</si>
  <si>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</si>
  <si>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</si>
  <si>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</si>
  <si>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</si>
  <si>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</si>
  <si>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</si>
  <si>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</si>
  <si>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</si>
  <si>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</si>
  <si>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</si>
  <si>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</si>
  <si>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</si>
  <si>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</si>
  <si>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</si>
  <si>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</si>
  <si>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</si>
  <si>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</si>
  <si>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</si>
  <si>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</si>
  <si>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</si>
  <si>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</si>
  <si>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</si>
  <si>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</si>
  <si>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</si>
  <si>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</si>
  <si>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</si>
  <si>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</si>
  <si>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</si>
  <si>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</si>
  <si>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</si>
  <si>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</si>
  <si>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</si>
  <si>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</si>
  <si>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</si>
  <si>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</si>
  <si>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</si>
  <si>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</si>
  <si>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</si>
  <si>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</si>
  <si>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</si>
  <si>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</si>
  <si>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</si>
  <si>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</si>
  <si>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</si>
  <si>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</si>
  <si>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</si>
  <si>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</si>
  <si>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</si>
  <si>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</si>
  <si>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</si>
  <si>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</si>
  <si>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</si>
  <si>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</si>
  <si>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</si>
  <si>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</si>
  <si>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</si>
  <si>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</si>
  <si>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</si>
  <si>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</si>
  <si>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</si>
  <si>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</si>
  <si>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</si>
  <si>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</si>
  <si>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</si>
  <si>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</si>
  <si>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</si>
  <si>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</si>
  <si>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</si>
  <si>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</si>
  <si>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</si>
  <si>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</si>
  <si>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</si>
  <si>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</si>
  <si>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</si>
  <si>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</si>
  <si>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</si>
  <si>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</si>
  <si>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</si>
  <si>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</si>
  <si>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</si>
  <si>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</si>
  <si>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</si>
  <si>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</si>
  <si>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</si>
  <si>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</si>
  <si>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</si>
  <si>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</si>
  <si>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</si>
  <si>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</si>
  <si>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</si>
  <si>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</si>
  <si>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</si>
  <si>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</si>
  <si>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</si>
  <si>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</si>
  <si>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</si>
  <si>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</si>
  <si>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</si>
  <si>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</si>
  <si>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</si>
  <si>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</si>
  <si>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</si>
  <si>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</si>
  <si>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</si>
  <si>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</si>
  <si>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</si>
  <si>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</si>
  <si>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</si>
  <si>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</si>
  <si>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</si>
  <si>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</si>
  <si>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</si>
  <si>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</si>
  <si>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</si>
  <si>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</si>
  <si>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</si>
  <si>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</si>
  <si>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</si>
  <si>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</si>
  <si>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</si>
  <si>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</si>
  <si>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</si>
  <si>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</si>
  <si>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</si>
  <si>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</si>
  <si>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</si>
  <si>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</si>
  <si>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</si>
  <si>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</si>
  <si>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</si>
  <si>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</si>
  <si>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</si>
  <si>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</si>
  <si>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</si>
  <si>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</si>
  <si>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</si>
  <si>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</si>
  <si>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</si>
  <si>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</si>
  <si>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</si>
  <si>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</si>
  <si>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</si>
  <si>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</si>
  <si>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</si>
  <si>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</si>
  <si>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</si>
  <si>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</si>
  <si>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</si>
  <si>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</si>
  <si>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</si>
  <si>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</si>
  <si>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</si>
  <si>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</si>
  <si>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</si>
  <si>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</si>
  <si>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</si>
  <si>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</si>
  <si>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</si>
  <si>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</si>
  <si>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</si>
  <si>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</si>
  <si>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</si>
  <si>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</si>
  <si>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</si>
  <si>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</si>
  <si>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</si>
  <si>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</si>
  <si>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</si>
  <si>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</si>
  <si>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</si>
  <si>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</si>
  <si>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</si>
  <si>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</si>
  <si>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</si>
  <si>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</si>
  <si>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</si>
  <si>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</si>
  <si>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</si>
  <si>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</si>
  <si>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</si>
  <si>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</si>
  <si>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</si>
  <si>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</si>
  <si>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</si>
  <si>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</si>
  <si>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</si>
  <si>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</si>
  <si>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</si>
  <si>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</si>
  <si>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</si>
  <si>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</si>
  <si>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</si>
  <si>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</si>
  <si>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</si>
  <si>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</si>
  <si>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</si>
  <si>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</si>
  <si>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</si>
  <si>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</si>
  <si>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</si>
  <si>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</si>
  <si>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</si>
  <si>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</si>
  <si>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</si>
  <si>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</si>
  <si>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</si>
  <si>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</si>
  <si>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</si>
  <si>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</si>
  <si>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</si>
  <si>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</si>
  <si>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</si>
  <si>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</si>
  <si>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</si>
  <si>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</si>
  <si>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</si>
  <si>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</si>
  <si>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</si>
  <si>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</si>
  <si>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</si>
  <si>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</si>
  <si>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</si>
  <si>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</si>
  <si>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</si>
  <si>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</si>
  <si>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</si>
  <si>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</si>
  <si>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</si>
  <si>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</si>
  <si>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</si>
  <si>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</si>
  <si>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</si>
  <si>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</si>
  <si>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</si>
  <si>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</si>
  <si>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</si>
  <si>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</si>
  <si>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</si>
  <si>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</si>
  <si>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</si>
  <si>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</si>
  <si>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</si>
  <si>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</si>
  <si>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</si>
  <si>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</si>
  <si>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</si>
  <si>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</si>
  <si>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</si>
  <si>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</si>
  <si>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</si>
  <si>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</si>
  <si>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</si>
  <si>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</si>
  <si>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</si>
  <si>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</si>
  <si>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</si>
  <si>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</si>
  <si>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</si>
  <si>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</si>
  <si>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</si>
  <si>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</si>
  <si>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</si>
  <si>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</si>
  <si>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</si>
  <si>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</si>
  <si>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</si>
  <si>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</si>
  <si>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</si>
  <si>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</si>
  <si>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</si>
  <si>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</si>
  <si>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</si>
  <si>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</si>
  <si>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</si>
  <si>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</si>
  <si>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</si>
  <si>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</si>
  <si>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</si>
  <si>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</si>
  <si>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</si>
  <si>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</si>
  <si>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</si>
  <si>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</si>
  <si>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</si>
  <si>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</si>
  <si>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</si>
  <si>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</si>
  <si>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</si>
  <si>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</si>
  <si>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</si>
  <si>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</si>
  <si>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</si>
  <si>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</si>
  <si>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</si>
  <si>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</si>
  <si>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</si>
  <si>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</si>
  <si>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</si>
  <si>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</si>
  <si>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</si>
  <si>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</si>
  <si>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</si>
  <si>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</si>
  <si>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</si>
  <si>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</si>
  <si>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</si>
  <si>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</si>
  <si>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</si>
  <si>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</si>
  <si>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</si>
  <si>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</si>
  <si>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</si>
  <si>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</si>
  <si>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</si>
  <si>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</si>
  <si>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</si>
  <si>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</si>
  <si>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</si>
  <si>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</si>
  <si>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</si>
  <si>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</si>
  <si>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</si>
  <si>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</si>
  <si>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</si>
  <si>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</si>
  <si>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</si>
  <si>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</si>
  <si>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</si>
  <si>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</si>
  <si>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</si>
  <si>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</si>
  <si>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</si>
  <si>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</si>
  <si>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</si>
  <si>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</si>
  <si>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</si>
  <si>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</si>
  <si>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</si>
  <si>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</si>
  <si>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</si>
  <si>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</si>
  <si>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</si>
  <si>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</si>
  <si>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</si>
  <si>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</si>
  <si>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</si>
  <si>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</si>
  <si>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</si>
  <si>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</si>
  <si>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</si>
  <si>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</si>
  <si>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</si>
  <si>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</si>
  <si>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</si>
  <si>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</si>
  <si>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</si>
  <si>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</si>
  <si>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</si>
  <si>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</si>
  <si>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</si>
  <si>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</si>
  <si>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</si>
  <si>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</si>
  <si>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</si>
  <si>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</si>
  <si>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</si>
  <si>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</si>
  <si>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</si>
  <si>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</si>
  <si>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</si>
  <si>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</si>
  <si>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</si>
  <si>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</si>
  <si>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</si>
  <si>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</si>
  <si>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</si>
  <si>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</si>
  <si>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</si>
  <si>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</si>
  <si>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</si>
  <si>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</si>
  <si>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</si>
  <si>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</si>
  <si>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</si>
  <si>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</si>
  <si>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</si>
  <si>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</si>
  <si>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</si>
  <si>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</si>
  <si>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</si>
  <si>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</si>
  <si>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</si>
  <si>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</si>
  <si>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</si>
  <si>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</si>
  <si>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</si>
  <si>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</si>
  <si>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</si>
  <si>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</si>
  <si>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</si>
  <si>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</si>
  <si>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</si>
  <si>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</si>
  <si>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</si>
  <si>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</si>
  <si>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</si>
  <si>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</si>
  <si>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</si>
  <si>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</si>
  <si>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</si>
  <si>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</si>
  <si>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</si>
  <si>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</si>
  <si>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</si>
  <si>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</si>
  <si>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</si>
  <si>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</si>
  <si>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</si>
  <si>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</si>
  <si>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</si>
  <si>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</si>
  <si>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</si>
  <si>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</si>
  <si>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</si>
  <si>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</si>
  <si>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</si>
  <si>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</si>
  <si>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</si>
  <si>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</si>
  <si>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</si>
  <si>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</si>
  <si>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</si>
  <si>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</si>
  <si>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</si>
  <si>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</si>
  <si>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</si>
  <si>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</si>
  <si>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</si>
  <si>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</si>
  <si>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</si>
  <si>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</si>
  <si>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</si>
  <si>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</si>
  <si>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</si>
  <si>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</si>
  <si>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</si>
  <si>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</si>
  <si>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</si>
  <si>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</si>
  <si>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</si>
  <si>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</si>
  <si>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</si>
  <si>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</si>
  <si>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</si>
  <si>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</si>
  <si>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</si>
  <si>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</si>
  <si>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</si>
  <si>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</si>
  <si>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</si>
  <si>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</si>
  <si>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</si>
  <si>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</si>
  <si>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</si>
  <si>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</si>
  <si>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</si>
  <si>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</si>
  <si>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</si>
  <si>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</si>
  <si>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</si>
  <si>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</si>
  <si>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</si>
  <si>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</si>
  <si>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</si>
  <si>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</si>
  <si>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</si>
  <si>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</si>
  <si>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</si>
  <si>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</si>
  <si>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</si>
  <si>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</si>
  <si>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</si>
  <si>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</si>
  <si>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</si>
  <si>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</si>
  <si>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</si>
  <si>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</si>
  <si>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</si>
  <si>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</si>
  <si>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</si>
  <si>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</si>
  <si>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</si>
  <si>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</si>
  <si>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</si>
  <si>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</si>
  <si>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</si>
  <si>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</si>
  <si>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</si>
  <si>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</si>
  <si>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</si>
  <si>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</si>
  <si>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</si>
  <si>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</si>
  <si>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</si>
  <si>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</si>
  <si>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</si>
  <si>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</si>
  <si>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</si>
  <si>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</si>
  <si>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</si>
  <si>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</si>
  <si>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</si>
  <si>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</si>
  <si>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</si>
  <si>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</si>
  <si>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</si>
  <si>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</si>
  <si>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</si>
  <si>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</si>
  <si>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</si>
  <si>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</si>
  <si>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</si>
  <si>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</si>
  <si>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</si>
  <si>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</si>
  <si>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</si>
  <si>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</si>
  <si>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</si>
  <si>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</si>
  <si>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</si>
  <si>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</si>
  <si>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</si>
  <si>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</si>
  <si>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</si>
  <si>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</si>
  <si>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</si>
  <si>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</si>
  <si>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</si>
  <si>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</si>
  <si>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</si>
  <si>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</si>
  <si>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</si>
  <si>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</si>
  <si>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</si>
  <si>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</si>
  <si>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</si>
  <si>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</si>
  <si>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</si>
  <si>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</si>
  <si>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</si>
  <si>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</si>
  <si>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</si>
  <si>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</si>
  <si>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</si>
  <si>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</si>
  <si>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</si>
  <si>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</si>
  <si>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</si>
  <si>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</si>
  <si>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</si>
  <si>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</si>
  <si>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</si>
  <si>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</si>
  <si>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</si>
  <si>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</si>
  <si>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</si>
  <si>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</si>
  <si>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</si>
  <si>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</si>
  <si>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</si>
  <si>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</si>
  <si>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</si>
  <si>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</si>
  <si>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</si>
  <si>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</si>
  <si>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</si>
  <si>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</si>
  <si>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</si>
  <si>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</si>
  <si>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</si>
  <si>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</si>
  <si>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</si>
  <si>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</si>
  <si>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</si>
  <si>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</si>
  <si>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</si>
  <si>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</si>
  <si>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</si>
  <si>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</si>
  <si>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</si>
  <si>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</si>
  <si>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</si>
  <si>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</si>
  <si>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</si>
  <si>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</si>
  <si>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</si>
  <si>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</si>
  <si>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</si>
  <si>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</si>
  <si>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</si>
  <si>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</si>
  <si>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</si>
  <si>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</si>
  <si>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</si>
  <si>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</si>
  <si>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</si>
  <si>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</si>
  <si>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</si>
  <si>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</si>
  <si>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</si>
  <si>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</si>
  <si>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</si>
  <si>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</si>
  <si>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</si>
  <si>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</si>
  <si>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</si>
  <si>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</si>
  <si>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</si>
  <si>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</si>
  <si>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</si>
  <si>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</si>
  <si>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</si>
  <si>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</si>
  <si>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</si>
  <si>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</si>
  <si>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</si>
  <si>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</si>
  <si>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</si>
  <si>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</si>
  <si>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</si>
  <si>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</si>
  <si>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</si>
  <si>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</si>
  <si>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</si>
  <si>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</si>
  <si>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</si>
  <si>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</si>
  <si>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</si>
  <si>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</si>
  <si>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</si>
  <si>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</si>
  <si>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</si>
  <si>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</si>
  <si>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</si>
  <si>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</si>
  <si>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</si>
  <si>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</si>
  <si>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</si>
  <si>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</si>
  <si>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</si>
  <si>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</si>
  <si>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</si>
  <si>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</si>
  <si>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</si>
  <si>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</si>
  <si>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</si>
  <si>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</si>
  <si>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</si>
  <si>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</si>
  <si>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</si>
  <si>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</si>
  <si>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</si>
  <si>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</si>
  <si>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</si>
  <si>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</si>
  <si>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</si>
  <si>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</si>
  <si>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</si>
  <si>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</si>
  <si>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</si>
  <si>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</si>
  <si>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</si>
  <si>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</si>
  <si>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</si>
  <si>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</si>
  <si>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</si>
  <si>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</si>
  <si>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</si>
  <si>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</si>
  <si>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</si>
  <si>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</si>
  <si>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</si>
  <si>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</si>
  <si>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</si>
  <si>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</si>
  <si>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</si>
  <si>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</si>
  <si>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</si>
  <si>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</si>
  <si>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</si>
  <si>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</si>
  <si>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</si>
  <si>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</si>
  <si>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</si>
  <si>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</si>
  <si>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</si>
  <si>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</si>
  <si>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</si>
  <si>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</si>
  <si>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</si>
  <si>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</si>
  <si>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</si>
  <si>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</si>
  <si>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</si>
  <si>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</si>
  <si>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</si>
  <si>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</si>
  <si>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</si>
  <si>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</si>
  <si>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</si>
  <si>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</si>
  <si>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</si>
  <si>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</si>
  <si>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</si>
  <si>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</si>
  <si>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</si>
  <si>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</si>
  <si>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</si>
  <si>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</si>
  <si>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</si>
  <si>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</si>
  <si>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</si>
  <si>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</si>
  <si>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</si>
  <si>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</si>
  <si>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</si>
  <si>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</si>
  <si>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</si>
  <si>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</si>
  <si>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</si>
  <si>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</si>
  <si>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</si>
  <si>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</si>
  <si>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</si>
  <si>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</si>
  <si>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</si>
  <si>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</si>
  <si>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</si>
  <si>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</si>
  <si>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</si>
  <si>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</si>
  <si>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</si>
  <si>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</si>
  <si>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</si>
  <si>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</si>
  <si>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</si>
  <si>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</si>
  <si>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</si>
  <si>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</si>
  <si>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</si>
  <si>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</si>
  <si>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</si>
  <si>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</si>
  <si>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</si>
  <si>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</si>
  <si>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</si>
  <si>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</si>
  <si>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</si>
  <si>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</si>
  <si>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</si>
  <si>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</si>
  <si>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</si>
  <si>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</si>
  <si>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</si>
  <si>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</si>
  <si>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</si>
  <si>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</si>
  <si>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</si>
  <si>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</si>
  <si>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</si>
  <si>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</si>
  <si>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</si>
  <si>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</si>
  <si>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</si>
  <si>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</si>
  <si>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</si>
  <si>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</si>
  <si>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</si>
  <si>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</si>
  <si>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</si>
  <si>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</si>
  <si>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</si>
  <si>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</si>
  <si>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</si>
  <si>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</si>
  <si>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</si>
  <si>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</si>
  <si>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</si>
  <si>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</si>
  <si>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</si>
  <si>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</si>
  <si>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</si>
  <si>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</si>
  <si>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</si>
  <si>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</si>
  <si>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</si>
  <si>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</si>
  <si>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</si>
  <si>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</si>
  <si>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</si>
  <si>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</si>
  <si>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</si>
  <si>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</si>
  <si>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</si>
  <si>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</si>
  <si>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</si>
  <si>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</si>
  <si>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</si>
  <si>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</si>
  <si>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</si>
  <si>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</si>
  <si>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</si>
  <si>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</si>
  <si>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</si>
  <si>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</si>
  <si>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</si>
  <si>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</si>
  <si>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</si>
  <si>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</si>
  <si>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</si>
  <si>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</si>
  <si>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</si>
  <si>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</si>
  <si>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</si>
  <si>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</si>
  <si>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</si>
  <si>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</si>
  <si>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</si>
  <si>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</si>
  <si>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</si>
  <si>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</si>
  <si>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</si>
  <si>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</si>
  <si>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</si>
  <si>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</si>
  <si>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</si>
  <si>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</si>
  <si>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</si>
  <si>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</si>
  <si>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</si>
  <si>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</si>
  <si>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</si>
  <si>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</si>
  <si>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</si>
  <si>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</si>
  <si>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</si>
  <si>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</si>
  <si>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</si>
  <si>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</si>
  <si>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</si>
  <si>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</si>
  <si>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</si>
  <si>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</si>
  <si>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</si>
  <si>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</si>
  <si>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</si>
  <si>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</si>
  <si>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</si>
  <si>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</si>
  <si>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</si>
  <si>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</si>
  <si>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</si>
  <si>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</si>
  <si>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</si>
  <si>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</si>
  <si>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</si>
  <si>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</si>
  <si>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</si>
  <si>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</si>
  <si>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</si>
  <si>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</si>
  <si>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</si>
  <si>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</si>
  <si>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</si>
  <si>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</si>
  <si>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</si>
  <si>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</si>
  <si>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</si>
  <si>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</si>
  <si>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</si>
  <si>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</si>
  <si>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</si>
  <si>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</si>
  <si>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</si>
  <si>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</si>
  <si>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</si>
  <si>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</si>
  <si>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</si>
  <si>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</si>
  <si>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</si>
  <si>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</si>
  <si>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</si>
  <si>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</si>
  <si>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</si>
  <si>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</si>
  <si>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</si>
  <si>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</si>
  <si>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</si>
  <si>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</si>
  <si>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</si>
  <si>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</si>
  <si>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</si>
  <si>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</si>
  <si>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</si>
  <si>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</si>
  <si>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</si>
  <si>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</si>
  <si>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</si>
  <si>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</si>
  <si>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</si>
  <si>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</si>
  <si>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</si>
  <si>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</si>
  <si>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</si>
  <si>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</si>
  <si>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</si>
  <si>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</si>
  <si>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</si>
  <si>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</si>
  <si>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</si>
  <si>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</si>
  <si>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</si>
  <si>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</si>
  <si>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</si>
  <si>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</si>
  <si>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</si>
  <si>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</si>
  <si>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</si>
  <si>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</si>
  <si>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</si>
  <si>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</si>
  <si>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</si>
  <si>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</si>
  <si>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</si>
  <si>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</si>
  <si>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</si>
  <si>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</si>
  <si>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</si>
  <si>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</si>
  <si>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</si>
  <si>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</si>
  <si>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</si>
  <si>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</si>
  <si>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</si>
  <si>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</si>
  <si>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</si>
  <si>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</si>
  <si>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</si>
  <si>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</si>
  <si>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</si>
  <si>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</si>
  <si>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</si>
  <si>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</si>
  <si>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</si>
  <si>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</si>
  <si>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</si>
  <si>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</si>
  <si>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</si>
  <si>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</si>
  <si>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</si>
  <si>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</si>
  <si>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</si>
  <si>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</si>
  <si>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</si>
  <si>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</si>
  <si>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</si>
  <si>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</si>
  <si>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</si>
  <si>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</si>
  <si>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</si>
  <si>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</si>
  <si>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</si>
  <si>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</si>
  <si>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</si>
  <si>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</si>
  <si>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</si>
  <si>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</si>
  <si>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</si>
  <si>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</si>
  <si>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</si>
  <si>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</si>
  <si>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</si>
  <si>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</si>
  <si>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</si>
  <si>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</si>
  <si>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</si>
  <si>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</si>
  <si>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</si>
  <si>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</si>
  <si>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</si>
  <si>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</si>
  <si>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</si>
  <si>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</si>
  <si>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</si>
  <si>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</si>
  <si>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</si>
  <si>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</si>
  <si>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</si>
  <si>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</si>
  <si>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</si>
  <si>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</si>
  <si>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</si>
  <si>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</si>
  <si>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</si>
  <si>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</si>
  <si>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</si>
  <si>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</si>
  <si>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</si>
  <si>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</si>
  <si>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</si>
  <si>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</si>
  <si>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</si>
  <si>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</si>
  <si>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</si>
  <si>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</si>
  <si>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</si>
  <si>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</si>
  <si>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</si>
  <si>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</si>
  <si>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</si>
  <si>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</si>
  <si>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</si>
  <si>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</si>
  <si>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</si>
  <si>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</si>
  <si>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</si>
  <si>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</si>
  <si>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</si>
  <si>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</si>
  <si>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</si>
  <si>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</si>
  <si>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</si>
  <si>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</si>
  <si>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</si>
  <si>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</si>
  <si>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</si>
  <si>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</si>
  <si>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</si>
  <si>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</si>
  <si>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</si>
  <si>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</si>
  <si>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</si>
  <si>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</si>
  <si>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</si>
  <si>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</si>
  <si>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</si>
  <si>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</si>
  <si>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</si>
  <si>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</si>
  <si>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</si>
  <si>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</si>
  <si>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</si>
  <si>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</si>
  <si>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</si>
  <si>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</si>
  <si>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</si>
  <si>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</si>
  <si>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</si>
  <si>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</si>
  <si>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</si>
  <si>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</si>
  <si>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</si>
  <si>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</si>
  <si>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</si>
  <si>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</si>
  <si>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</si>
  <si>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</si>
  <si>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</si>
  <si>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</si>
  <si>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</si>
  <si>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</si>
  <si>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</si>
  <si>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</si>
  <si>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</si>
  <si>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</si>
  <si>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</si>
  <si>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</si>
  <si>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</si>
  <si>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</si>
  <si>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</si>
  <si>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</si>
  <si>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</si>
  <si>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</si>
  <si>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</si>
  <si>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</si>
  <si>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</si>
  <si>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</si>
  <si>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</si>
  <si>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</si>
  <si>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</si>
  <si>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</si>
  <si>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</si>
  <si>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</si>
  <si>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</si>
  <si>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</si>
  <si>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</si>
  <si>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</si>
  <si>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</si>
  <si>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</si>
  <si>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</si>
  <si>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</si>
  <si>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</si>
  <si>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</si>
  <si>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</si>
  <si>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</si>
  <si>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</si>
  <si>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</si>
  <si>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</si>
  <si>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</si>
  <si>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</si>
  <si>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</si>
  <si>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</si>
  <si>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</si>
  <si>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</si>
  <si>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</si>
  <si>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</si>
  <si>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</si>
  <si>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</si>
  <si>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</si>
  <si>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</si>
  <si>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</si>
  <si>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</si>
  <si>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</si>
  <si>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</si>
  <si>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</si>
  <si>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</si>
  <si>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</si>
  <si>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</si>
  <si>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</si>
  <si>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</si>
  <si>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</si>
  <si>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</si>
  <si>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</si>
  <si>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</si>
  <si>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</si>
  <si>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</si>
  <si>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</si>
  <si>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</si>
  <si>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</si>
  <si>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</si>
  <si>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</si>
  <si>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</si>
  <si>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</si>
  <si>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</si>
  <si>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</si>
  <si>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</si>
  <si>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</si>
  <si>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</si>
  <si>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</si>
  <si>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</si>
  <si>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</si>
  <si>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</si>
  <si>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</si>
  <si>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</si>
  <si>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</si>
  <si>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</si>
  <si>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</si>
  <si>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</si>
  <si>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</si>
  <si>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</si>
  <si>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</si>
  <si>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</si>
  <si>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</si>
  <si>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</si>
  <si>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</si>
  <si>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</si>
  <si>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</si>
  <si>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</si>
  <si>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</si>
  <si>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</si>
  <si>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</si>
  <si>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</si>
  <si>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</si>
  <si>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</si>
  <si>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</si>
  <si>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</si>
  <si>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</si>
  <si>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</si>
  <si>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</si>
  <si>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</si>
  <si>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</si>
  <si>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</si>
  <si>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</si>
  <si>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</si>
  <si>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</si>
  <si>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</si>
  <si>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</si>
  <si>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</si>
  <si>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</si>
  <si>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</si>
  <si>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</si>
  <si>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</si>
  <si>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</si>
  <si>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</si>
  <si>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</si>
  <si>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</si>
  <si>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</si>
  <si>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</si>
  <si>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</si>
  <si>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</si>
  <si>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</si>
  <si>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</si>
  <si>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</si>
  <si>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</si>
  <si>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</si>
  <si>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</si>
  <si>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</si>
  <si>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</si>
  <si>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</si>
  <si>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</si>
  <si>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</si>
  <si>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</si>
  <si>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</si>
  <si>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</si>
  <si>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</si>
  <si>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</si>
  <si>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</si>
  <si>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</si>
  <si>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</si>
  <si>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</si>
  <si>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</si>
  <si>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</si>
  <si>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</si>
  <si>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</si>
  <si>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</si>
  <si>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</si>
  <si>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</si>
  <si>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</si>
  <si>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</si>
  <si>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</si>
  <si>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</si>
  <si>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</si>
  <si>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</si>
  <si>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</si>
  <si>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</si>
  <si>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</si>
  <si>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</si>
  <si>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</si>
  <si>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</si>
  <si>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</si>
  <si>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</si>
  <si>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</si>
  <si>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</si>
  <si>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</si>
  <si>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</si>
  <si>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</si>
  <si>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</si>
  <si>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</si>
  <si>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</si>
  <si>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</si>
  <si>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</si>
  <si>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</si>
  <si>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</si>
  <si>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</si>
  <si>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</si>
  <si>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</si>
  <si>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</si>
  <si>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</si>
  <si>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</si>
  <si>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</si>
  <si>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</si>
  <si>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</si>
  <si>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</si>
  <si>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</si>
  <si>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</si>
  <si>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</si>
  <si>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</si>
  <si>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</si>
  <si>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</si>
  <si>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</si>
  <si>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</si>
  <si>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</si>
  <si>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</si>
  <si>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</si>
  <si>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</si>
  <si>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</si>
  <si>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</si>
  <si>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</si>
  <si>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</si>
  <si>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</si>
  <si>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</si>
  <si>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</si>
  <si>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</si>
  <si>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</si>
  <si>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</si>
  <si>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</si>
  <si>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</si>
  <si>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</si>
  <si>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</si>
  <si>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</si>
  <si>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</si>
  <si>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</si>
  <si>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</si>
  <si>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</si>
  <si>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</si>
  <si>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</si>
  <si>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</si>
  <si>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</si>
  <si>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</si>
  <si>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</si>
  <si>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</si>
  <si>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</si>
  <si>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</si>
  <si>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</si>
  <si>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</si>
  <si>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</si>
  <si>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</si>
  <si>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</si>
  <si>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</si>
  <si>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</si>
  <si>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</si>
  <si>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</si>
  <si>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</si>
  <si>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</si>
  <si>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</si>
  <si>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</si>
  <si>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</si>
  <si>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</si>
  <si>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</si>
  <si>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</si>
  <si>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</si>
  <si>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</si>
  <si>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</si>
  <si>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</si>
  <si>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</si>
  <si>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</si>
  <si>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</si>
  <si>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</si>
  <si>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</si>
  <si>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</si>
  <si>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</si>
  <si>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</si>
  <si>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</si>
  <si>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</si>
  <si>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</si>
  <si>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</si>
  <si>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</si>
  <si>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</si>
  <si>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</si>
  <si>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</si>
  <si>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</si>
  <si>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</si>
  <si>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</si>
  <si>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</si>
  <si>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</si>
  <si>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</si>
  <si>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</si>
  <si>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</si>
  <si>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</si>
  <si>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</si>
  <si>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</si>
  <si>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</si>
  <si>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</si>
  <si>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</si>
  <si>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</si>
  <si>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</si>
  <si>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</si>
  <si>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</si>
  <si>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</si>
  <si>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</si>
  <si>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</si>
  <si>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</si>
  <si>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</si>
  <si>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</si>
  <si>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</si>
  <si>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</si>
  <si>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</si>
  <si>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</si>
  <si>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</si>
  <si>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</si>
  <si>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</si>
  <si>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</si>
  <si>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</si>
  <si>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</si>
  <si>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</si>
  <si>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</si>
  <si>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</si>
  <si>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</si>
  <si>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</si>
  <si>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</si>
  <si>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</si>
  <si>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</si>
  <si>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</si>
  <si>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</si>
  <si>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</si>
  <si>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</si>
  <si>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</si>
  <si>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</si>
  <si>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</si>
  <si>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</si>
  <si>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</si>
  <si>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</si>
  <si>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</si>
  <si>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</si>
  <si>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</si>
  <si>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</si>
  <si>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</si>
  <si>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</si>
  <si>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</si>
  <si>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</si>
  <si>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</si>
  <si>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</si>
  <si>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</si>
  <si>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</si>
  <si>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</si>
  <si>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</si>
  <si>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</si>
  <si>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</si>
  <si>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</si>
  <si>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</si>
  <si>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</si>
  <si>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</si>
  <si>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</si>
  <si>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</si>
  <si>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</si>
  <si>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</si>
  <si>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</si>
  <si>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</si>
  <si>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</si>
  <si>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</si>
  <si>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</si>
  <si>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</si>
  <si>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</si>
  <si>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</si>
  <si>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</si>
  <si>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</si>
  <si>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</si>
  <si>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</si>
  <si>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</si>
  <si>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</si>
  <si>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</si>
  <si>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</si>
  <si>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</si>
  <si>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</si>
  <si>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</si>
  <si>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</si>
  <si>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</si>
  <si>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</si>
  <si>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</si>
  <si>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</si>
  <si>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</si>
  <si>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</si>
  <si>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</si>
  <si>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</si>
  <si>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</si>
  <si>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</si>
  <si>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</si>
  <si>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</si>
  <si>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</si>
  <si>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</si>
  <si>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</si>
  <si>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</si>
  <si>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</si>
  <si>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</si>
  <si>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</si>
  <si>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</si>
  <si>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</si>
  <si>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</si>
  <si>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</si>
  <si>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</si>
  <si>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</si>
  <si>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</si>
  <si>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</si>
  <si>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</si>
  <si>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</si>
  <si>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</si>
  <si>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</si>
  <si>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</si>
  <si>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</si>
  <si>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</si>
  <si>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</si>
  <si>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</si>
  <si>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</si>
  <si>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</si>
  <si>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</si>
  <si>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</si>
  <si>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</si>
  <si>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</si>
  <si>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</si>
  <si>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</si>
  <si>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</si>
  <si>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</si>
  <si>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</si>
  <si>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</si>
  <si>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</si>
  <si>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</si>
  <si>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</si>
  <si>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</si>
  <si>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</si>
  <si>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</si>
  <si>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</si>
  <si>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</si>
  <si>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</si>
  <si>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</si>
  <si>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</si>
  <si>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</si>
  <si>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</si>
  <si>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</si>
  <si>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</si>
  <si>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</si>
  <si>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</si>
  <si>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</si>
  <si>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</si>
  <si>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</si>
  <si>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</si>
  <si>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</si>
  <si>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</si>
  <si>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</si>
  <si>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</si>
  <si>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</si>
  <si>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</si>
  <si>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</si>
  <si>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</si>
  <si>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</si>
  <si>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</si>
  <si>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</si>
  <si>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</si>
  <si>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</si>
  <si>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</si>
  <si>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</si>
  <si>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</si>
  <si>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</si>
  <si>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</si>
  <si>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</si>
  <si>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</si>
  <si>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</si>
  <si>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</si>
  <si>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</si>
  <si>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</si>
  <si>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</si>
  <si>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</si>
  <si>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</si>
  <si>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</si>
  <si>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</si>
  <si>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</si>
  <si>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</si>
  <si>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</si>
  <si>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</si>
  <si>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</si>
  <si>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</si>
  <si>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</si>
  <si>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</si>
  <si>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</si>
  <si>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</si>
  <si>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</si>
  <si>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</si>
  <si>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</si>
  <si>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</si>
  <si>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</si>
  <si>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</si>
  <si>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</si>
  <si>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</si>
  <si>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</si>
  <si>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</si>
  <si>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</si>
  <si>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</si>
  <si>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</si>
  <si>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</si>
  <si>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</si>
  <si>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</si>
  <si>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</si>
  <si>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</si>
  <si>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</si>
  <si>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</si>
  <si>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</si>
  <si>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</si>
  <si>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</si>
  <si>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</si>
  <si>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</si>
  <si>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</si>
  <si>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</si>
  <si>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</si>
  <si>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</si>
  <si>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</si>
  <si>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</si>
  <si>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</si>
  <si>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</si>
  <si>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</si>
  <si>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</si>
  <si>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</si>
  <si>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</si>
  <si>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</si>
  <si>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</si>
  <si>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</si>
  <si>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</si>
  <si>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</si>
  <si>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</si>
  <si>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</si>
  <si>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</si>
  <si>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</si>
  <si>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</si>
  <si>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</si>
  <si>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</si>
  <si>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</si>
  <si>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</si>
  <si>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</si>
  <si>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</si>
  <si>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</si>
  <si>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</si>
  <si>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</si>
  <si>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</si>
  <si>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</si>
  <si>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</si>
  <si>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</si>
  <si>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</si>
  <si>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</si>
  <si>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</si>
  <si>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</si>
  <si>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</si>
  <si>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</si>
  <si>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</si>
  <si>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</si>
  <si>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</si>
  <si>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</si>
  <si>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</si>
  <si>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</si>
  <si>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</si>
  <si>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</si>
  <si>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</si>
  <si>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</si>
  <si>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</si>
  <si>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</si>
  <si>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</si>
  <si>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</si>
  <si>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</si>
  <si>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</si>
  <si>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</si>
  <si>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</si>
  <si>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</si>
  <si>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</si>
  <si>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</si>
  <si>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</si>
  <si>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</si>
  <si>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</si>
  <si>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</si>
  <si>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</si>
  <si>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</si>
  <si>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</si>
  <si>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</si>
  <si>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</si>
  <si>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</si>
  <si>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</si>
  <si>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</si>
  <si>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</si>
  <si>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</si>
  <si>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</si>
  <si>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</si>
  <si>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</si>
  <si>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</si>
  <si>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</si>
  <si>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</si>
  <si>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</si>
  <si>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</si>
  <si>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</si>
  <si>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</si>
  <si>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</si>
  <si>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</si>
  <si>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</si>
  <si>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</si>
  <si>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</si>
  <si>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</si>
  <si>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</si>
  <si>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</si>
  <si>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</si>
  <si>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</si>
  <si>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</si>
  <si>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</si>
  <si>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</si>
  <si>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</si>
  <si>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</si>
  <si>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</si>
  <si>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</si>
  <si>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</si>
  <si>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</si>
  <si>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</si>
  <si>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</si>
  <si>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</si>
  <si>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</si>
  <si>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</si>
  <si>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</si>
  <si>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</si>
  <si>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</si>
  <si>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</si>
  <si>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</si>
  <si>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</si>
  <si>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</si>
  <si>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</si>
  <si>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</si>
  <si>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</si>
  <si>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</si>
  <si>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</si>
  <si>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</si>
  <si>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</si>
  <si>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</si>
  <si>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</si>
  <si>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</si>
  <si>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</si>
  <si>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</si>
  <si>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</si>
  <si>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</si>
  <si>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</si>
  <si>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</si>
  <si>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</si>
  <si>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</si>
  <si>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</si>
  <si>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</si>
  <si>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</si>
  <si>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</si>
  <si>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</si>
  <si>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</si>
  <si>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</si>
  <si>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</si>
  <si>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</si>
  <si>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</si>
  <si>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</si>
  <si>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</si>
  <si>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</si>
  <si>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</si>
  <si>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</si>
  <si>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</si>
  <si>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</si>
  <si>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</si>
  <si>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</si>
  <si>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</si>
  <si>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</si>
  <si>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</si>
  <si>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</si>
  <si>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</si>
  <si>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</si>
  <si>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</si>
  <si>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</si>
  <si>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</si>
  <si>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</si>
  <si>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</si>
  <si>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</si>
  <si>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</si>
  <si>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</si>
  <si>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</si>
  <si>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</si>
  <si>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</si>
  <si>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</si>
  <si>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</si>
  <si>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</si>
  <si>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</si>
  <si>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</si>
  <si>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</si>
  <si>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</si>
  <si>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</si>
  <si>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</si>
  <si>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</si>
  <si>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</si>
  <si>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</si>
  <si>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</si>
  <si>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</si>
  <si>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</si>
  <si>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</si>
  <si>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</si>
  <si>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</si>
  <si>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</si>
  <si>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</si>
  <si>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</si>
  <si>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</si>
  <si>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</si>
  <si>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</si>
  <si>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</si>
  <si>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</si>
  <si>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</si>
  <si>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</si>
  <si>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</si>
  <si>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</si>
  <si>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</si>
  <si>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</si>
  <si>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</si>
  <si>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</si>
  <si>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</si>
  <si>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</si>
  <si>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</si>
  <si>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</si>
  <si>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</si>
  <si>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</si>
  <si>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</si>
  <si>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</si>
  <si>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</si>
  <si>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</si>
  <si>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</si>
  <si>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</si>
  <si>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</si>
  <si>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</si>
  <si>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</si>
  <si>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</si>
  <si>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</si>
  <si>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</si>
  <si>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</si>
  <si>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</si>
  <si>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</si>
  <si>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</si>
  <si>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</si>
  <si>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</si>
  <si>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</si>
  <si>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</si>
  <si>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</si>
  <si>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</si>
  <si>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</si>
  <si>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</si>
  <si>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</si>
  <si>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</si>
  <si>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</si>
  <si>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</si>
  <si>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</si>
  <si>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</si>
  <si>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</si>
  <si>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</si>
  <si>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</si>
  <si>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</si>
  <si>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</si>
  <si>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</si>
  <si>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</si>
  <si>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</si>
  <si>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</si>
  <si>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</si>
  <si>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</si>
  <si>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</si>
  <si>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</si>
  <si>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</si>
  <si>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</si>
  <si>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</si>
  <si>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</si>
  <si>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</si>
  <si>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</si>
  <si>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</si>
  <si>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</si>
  <si>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</si>
  <si>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</si>
  <si>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</si>
  <si>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</si>
  <si>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</si>
  <si>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</si>
  <si>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</si>
  <si>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</si>
  <si>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</si>
  <si>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</si>
  <si>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</si>
  <si>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</si>
  <si>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</si>
  <si>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</si>
  <si>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</si>
  <si>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</si>
  <si>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</si>
  <si>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</si>
  <si>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</si>
  <si>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</si>
  <si>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</si>
  <si>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</si>
  <si>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</si>
  <si>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</si>
  <si>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</si>
  <si>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</si>
  <si>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</si>
  <si>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</si>
  <si>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</si>
  <si>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</si>
  <si>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</si>
  <si>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</si>
  <si>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</si>
  <si>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</si>
  <si>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</si>
  <si>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</si>
  <si>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</si>
  <si>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</si>
  <si>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</si>
  <si>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</si>
  <si>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</si>
  <si>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</si>
  <si>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</si>
  <si>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</si>
  <si>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</si>
  <si>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</si>
  <si>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</si>
  <si>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</si>
  <si>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</si>
  <si>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</si>
  <si>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</si>
  <si>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</si>
  <si>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</si>
  <si>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</si>
  <si>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</si>
  <si>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</si>
  <si>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</si>
  <si>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</si>
  <si>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</si>
  <si>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</si>
  <si>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</si>
  <si>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</si>
  <si>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</si>
  <si>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</si>
  <si>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</si>
  <si>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</si>
  <si>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</si>
  <si>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</si>
  <si>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</si>
  <si>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</si>
  <si>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</si>
  <si>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</si>
  <si>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</si>
  <si>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</si>
  <si>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</si>
  <si>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</si>
  <si>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</si>
  <si>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</si>
  <si>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</si>
  <si>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</si>
  <si>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</si>
  <si>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</si>
  <si>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</si>
  <si>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</si>
  <si>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</si>
  <si>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</si>
  <si>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</si>
  <si>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</si>
  <si>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</si>
  <si>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</si>
  <si>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</si>
  <si>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</si>
  <si>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</si>
  <si>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</si>
  <si>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</si>
  <si>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</si>
  <si>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</si>
  <si>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</si>
  <si>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</si>
  <si>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</si>
  <si>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</si>
  <si>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</si>
  <si>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</si>
  <si>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</si>
  <si>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</si>
  <si>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</si>
  <si>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</si>
  <si>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</si>
  <si>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</si>
  <si>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</si>
  <si>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</si>
  <si>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</si>
  <si>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</si>
  <si>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</si>
  <si>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</si>
  <si>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</si>
  <si>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</si>
  <si>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</si>
  <si>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</si>
  <si>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</si>
  <si>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</si>
  <si>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</si>
  <si>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</si>
  <si>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</si>
  <si>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</si>
  <si>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</si>
  <si>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</si>
  <si>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</si>
  <si>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</si>
  <si>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</si>
  <si>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</si>
  <si>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</si>
  <si>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</si>
  <si>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</si>
  <si>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</si>
  <si>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</si>
  <si>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</si>
  <si>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</si>
  <si>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</si>
  <si>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</si>
  <si>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</si>
  <si>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</si>
  <si>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</si>
  <si>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</si>
  <si>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</si>
  <si>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</si>
  <si>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</si>
  <si>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</si>
  <si>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</si>
  <si>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</si>
  <si>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</si>
  <si>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</si>
  <si>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</si>
  <si>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</si>
  <si>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</si>
  <si>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</si>
  <si>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</si>
  <si>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</si>
  <si>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</si>
  <si>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</si>
  <si>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</si>
  <si>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</si>
  <si>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</si>
  <si>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</si>
  <si>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</si>
  <si>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</si>
  <si>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</si>
  <si>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</si>
  <si>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</si>
  <si>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</si>
  <si>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</si>
  <si>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</si>
  <si>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</si>
  <si>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</si>
  <si>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</si>
  <si>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</si>
  <si>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</si>
  <si>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</si>
  <si>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</si>
  <si>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</si>
  <si>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</si>
  <si>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</si>
  <si>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</si>
  <si>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</si>
  <si>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</si>
  <si>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</si>
  <si>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</si>
  <si>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</si>
  <si>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</si>
  <si>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</si>
  <si>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</si>
  <si>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</si>
  <si>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</si>
  <si>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</si>
  <si>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</si>
  <si>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</si>
  <si>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</si>
  <si>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</si>
  <si>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</si>
  <si>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</si>
  <si>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</si>
  <si>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</si>
  <si>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</si>
  <si>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</si>
  <si>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</si>
  <si>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</si>
  <si>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</si>
  <si>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</si>
  <si>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</si>
  <si>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</si>
  <si>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</si>
  <si>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</si>
  <si>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</si>
  <si>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</si>
  <si>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</si>
  <si>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</si>
  <si>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</si>
  <si>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</si>
  <si>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</si>
  <si>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</si>
  <si>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</si>
  <si>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</si>
  <si>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</si>
  <si>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</si>
  <si>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</si>
  <si>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</si>
  <si>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</si>
  <si>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</si>
  <si>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</si>
  <si>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</si>
  <si>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</si>
  <si>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</si>
  <si>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</si>
  <si>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</si>
  <si>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</si>
  <si>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</si>
  <si>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</si>
  <si>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</si>
  <si>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</si>
  <si>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</si>
  <si>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</si>
  <si>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</si>
  <si>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</si>
  <si>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</si>
  <si>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</si>
  <si>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</si>
  <si>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</si>
  <si>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</si>
  <si>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</si>
  <si>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</si>
  <si>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</si>
  <si>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</si>
  <si>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</si>
  <si>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</si>
  <si>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</si>
  <si>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</si>
  <si>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</si>
  <si>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</si>
  <si>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</si>
  <si>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</si>
  <si>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</si>
  <si>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</si>
  <si>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</si>
  <si>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</si>
  <si>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</si>
  <si>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</si>
  <si>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</si>
  <si>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</si>
  <si>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</si>
  <si>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</si>
  <si>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</si>
  <si>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</si>
  <si>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</si>
  <si>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</si>
  <si>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</si>
  <si>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</si>
  <si>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</si>
  <si>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</si>
  <si>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</si>
  <si>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</si>
  <si>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</si>
  <si>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</si>
  <si>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</si>
  <si>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</si>
  <si>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</si>
  <si>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</si>
  <si>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</si>
  <si>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</si>
  <si>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</si>
  <si>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</si>
  <si>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</si>
  <si>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</si>
  <si>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</si>
  <si>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</si>
  <si>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</si>
  <si>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</si>
  <si>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</si>
  <si>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</si>
  <si>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</si>
  <si>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</si>
  <si>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</si>
  <si>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</si>
  <si>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</si>
  <si>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</si>
  <si>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</si>
  <si>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</si>
  <si>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</si>
  <si>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</si>
  <si>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</si>
  <si>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</si>
  <si>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</si>
  <si>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</si>
  <si>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</si>
  <si>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</si>
  <si>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</si>
  <si>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</si>
  <si>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</si>
  <si>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</si>
  <si>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</si>
  <si>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</si>
  <si>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</si>
  <si>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</si>
  <si>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</si>
  <si>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</si>
  <si>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</si>
  <si>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</si>
  <si>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</si>
  <si>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</si>
  <si>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</si>
  <si>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</si>
  <si>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</si>
  <si>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</si>
  <si>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</si>
  <si>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</si>
  <si>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</si>
  <si>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</si>
  <si>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</si>
  <si>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</si>
  <si>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</si>
  <si>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</si>
  <si>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</si>
  <si>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</si>
  <si>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</si>
  <si>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</si>
  <si>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</si>
  <si>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</si>
  <si>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</si>
  <si>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</si>
  <si>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</si>
  <si>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</si>
  <si>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</si>
  <si>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</si>
  <si>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</si>
  <si>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</si>
  <si>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</si>
  <si>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</si>
  <si>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</si>
  <si>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</si>
  <si>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</si>
  <si>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</si>
  <si>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</si>
  <si>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</si>
  <si>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</si>
  <si>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</si>
  <si>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</si>
  <si>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</si>
  <si>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</si>
  <si>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</si>
  <si>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</si>
  <si>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</si>
  <si>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</si>
  <si>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</si>
  <si>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</si>
  <si>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</si>
  <si>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</si>
  <si>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</si>
  <si>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</si>
  <si>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</si>
  <si>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</si>
  <si>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</si>
  <si>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</si>
  <si>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</si>
  <si>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</si>
  <si>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</si>
  <si>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</si>
  <si>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</si>
  <si>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</si>
  <si>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</si>
  <si>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</si>
  <si>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</si>
  <si>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</si>
  <si>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</si>
  <si>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</si>
  <si>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</si>
  <si>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</si>
  <si>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</si>
  <si>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</si>
  <si>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</si>
  <si>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</si>
  <si>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</si>
  <si>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</si>
  <si>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</si>
  <si>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</si>
  <si>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</si>
  <si>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</si>
  <si>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</si>
  <si>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</si>
  <si>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</si>
  <si>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</si>
  <si>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</si>
  <si>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</si>
  <si>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</si>
  <si>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</si>
  <si>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</si>
  <si>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</si>
  <si>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</si>
  <si>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</si>
  <si>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</si>
  <si>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</si>
  <si>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</si>
  <si>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</si>
  <si>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</si>
  <si>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</si>
  <si>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</si>
  <si>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</si>
  <si>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</si>
  <si>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</si>
  <si>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</si>
  <si>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</si>
  <si>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</si>
  <si>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</si>
  <si>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</si>
  <si>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</si>
  <si>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</si>
  <si>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</si>
  <si>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</si>
  <si>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</si>
  <si>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</si>
  <si>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</si>
  <si>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</si>
  <si>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</si>
  <si>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</si>
  <si>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</si>
  <si>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</si>
  <si>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</si>
  <si>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</si>
  <si>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</si>
  <si>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</si>
  <si>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</si>
  <si>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</si>
  <si>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</si>
  <si>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</si>
  <si>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</si>
  <si>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</si>
  <si>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</si>
  <si>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</si>
  <si>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</si>
  <si>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</si>
  <si>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</si>
  <si>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</si>
  <si>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</si>
  <si>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</si>
  <si>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</si>
  <si>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</si>
  <si>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</si>
  <si>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</si>
  <si>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</si>
  <si>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</si>
  <si>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</si>
  <si>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</si>
  <si>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</si>
  <si>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</si>
  <si>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</si>
  <si>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</si>
  <si>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</si>
  <si>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</si>
  <si>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</si>
  <si>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</si>
  <si>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</si>
  <si>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</si>
  <si>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</si>
  <si>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</si>
  <si>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</si>
  <si>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</si>
  <si>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</si>
  <si>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</si>
  <si>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</si>
  <si>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</si>
  <si>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</si>
  <si>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</si>
  <si>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</si>
  <si>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</si>
  <si>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</si>
  <si>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</si>
  <si>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</si>
  <si>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</si>
  <si>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</si>
  <si>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</si>
  <si>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</si>
  <si>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</si>
  <si>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</si>
  <si>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</si>
  <si>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</si>
  <si>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</si>
  <si>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</si>
  <si>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</si>
  <si>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</si>
  <si>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</si>
  <si>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</si>
  <si>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</si>
  <si>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</si>
  <si>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</si>
  <si>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</si>
  <si>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</si>
  <si>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</si>
  <si>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</si>
  <si>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</si>
  <si>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</si>
  <si>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</si>
  <si>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</si>
  <si>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</si>
  <si>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</si>
  <si>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</si>
  <si>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</si>
  <si>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</si>
  <si>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</si>
  <si>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</si>
  <si>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</si>
  <si>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</si>
  <si>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</si>
  <si>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</si>
  <si>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</si>
  <si>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</si>
  <si>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</si>
  <si>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</si>
  <si>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</si>
  <si>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</si>
  <si>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</si>
  <si>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</si>
  <si>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</si>
  <si>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</si>
  <si>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</si>
  <si>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</si>
  <si>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</si>
  <si>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</si>
  <si>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</si>
  <si>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</si>
  <si>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</si>
  <si>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</si>
  <si>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</si>
  <si>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</si>
  <si>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</si>
  <si>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</si>
  <si>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</si>
  <si>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</si>
  <si>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</si>
  <si>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</si>
  <si>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</si>
  <si>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</si>
  <si>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</si>
  <si>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</si>
  <si>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</si>
  <si>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</si>
  <si>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</si>
  <si>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</si>
  <si>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</si>
  <si>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</si>
  <si>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</si>
  <si>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</si>
  <si>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</si>
  <si>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</si>
  <si>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</si>
  <si>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</si>
  <si>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</si>
  <si>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</si>
  <si>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</si>
  <si>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</si>
  <si>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</si>
  <si>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</si>
  <si>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</si>
  <si>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</si>
  <si>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</si>
  <si>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</si>
  <si>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</si>
  <si>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</si>
  <si>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</si>
  <si>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</si>
  <si>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</si>
  <si>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</si>
  <si>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</si>
  <si>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</si>
  <si>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</si>
  <si>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</si>
  <si>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</si>
  <si>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</si>
  <si>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</si>
  <si>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</si>
  <si>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</si>
  <si>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</si>
  <si>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</si>
  <si>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</si>
  <si>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</si>
  <si>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</si>
  <si>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</si>
  <si>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</si>
  <si>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</si>
  <si>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</si>
  <si>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</si>
  <si>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</si>
  <si>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</si>
  <si>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</si>
  <si>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</si>
  <si>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</si>
  <si>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</si>
  <si>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</si>
  <si>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</si>
  <si>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</si>
  <si>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</si>
  <si>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</si>
  <si>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</si>
  <si>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</si>
  <si>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</si>
  <si>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</si>
  <si>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</si>
  <si>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</si>
  <si>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</si>
  <si>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</si>
  <si>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</si>
  <si>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</si>
  <si>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</si>
  <si>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</si>
  <si>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</si>
  <si>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</si>
  <si>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</si>
  <si>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</si>
  <si>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</si>
  <si>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</si>
  <si>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</si>
  <si>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</si>
  <si>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</si>
  <si>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</si>
  <si>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</si>
  <si>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</si>
  <si>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</si>
  <si>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</si>
  <si>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</si>
  <si>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</si>
  <si>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</si>
  <si>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</si>
  <si>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</si>
  <si>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</si>
  <si>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</si>
  <si>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</si>
  <si>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</si>
  <si>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</si>
  <si>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</si>
  <si>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</si>
  <si>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</si>
  <si>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</si>
  <si>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</si>
  <si>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</si>
  <si>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</si>
  <si>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</si>
  <si>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</si>
  <si>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</si>
  <si>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</si>
  <si>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</si>
  <si>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</si>
  <si>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</si>
  <si>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</si>
  <si>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</si>
  <si>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</si>
  <si>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</si>
  <si>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</si>
  <si>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</si>
  <si>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</si>
  <si>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</si>
  <si>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</si>
  <si>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</si>
  <si>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</si>
  <si>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</si>
  <si>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</si>
  <si>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</si>
  <si>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</si>
  <si>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</si>
  <si>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</si>
  <si>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</si>
  <si>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</si>
  <si>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</si>
  <si>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</si>
  <si>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</si>
  <si>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</si>
  <si>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</si>
  <si>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</si>
  <si>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</si>
  <si>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</si>
  <si>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</si>
  <si>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</si>
  <si>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</si>
  <si>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</si>
  <si>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</si>
  <si>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</si>
  <si>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</si>
  <si>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</si>
  <si>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</si>
  <si>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</si>
  <si>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</si>
  <si>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</si>
  <si>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</si>
  <si>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</si>
  <si>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</si>
  <si>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</si>
  <si>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</si>
  <si>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</si>
  <si>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</si>
  <si>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</si>
  <si>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</si>
  <si>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</si>
  <si>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</si>
  <si>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</si>
  <si>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</si>
  <si>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</si>
  <si>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</si>
  <si>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</si>
  <si>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</si>
  <si>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</si>
  <si>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</si>
  <si>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</si>
  <si>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</si>
  <si>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</si>
  <si>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</si>
  <si>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</si>
  <si>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</si>
  <si>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</si>
  <si>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</si>
  <si>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</si>
  <si>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</si>
  <si>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</si>
  <si>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</si>
  <si>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</si>
  <si>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</si>
  <si>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</si>
  <si>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</si>
  <si>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</si>
  <si>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</si>
  <si>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</si>
  <si>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</si>
  <si>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</si>
  <si>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</si>
  <si>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</si>
  <si>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</si>
  <si>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</si>
  <si>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</si>
  <si>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</si>
  <si>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</si>
  <si>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</si>
  <si>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</si>
  <si>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</si>
  <si>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</si>
  <si>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</si>
  <si>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</si>
  <si>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</si>
  <si>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</si>
  <si>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</si>
  <si>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</si>
  <si>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</si>
  <si>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</si>
  <si>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</si>
  <si>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</si>
  <si>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</si>
  <si>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</si>
  <si>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</si>
  <si>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</si>
  <si>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</si>
  <si>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</si>
  <si>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</si>
  <si>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</si>
  <si>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</si>
  <si>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</si>
  <si>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</si>
  <si>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</si>
  <si>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</si>
  <si>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</si>
  <si>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</si>
  <si>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</si>
  <si>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</si>
  <si>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</si>
  <si>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</si>
  <si>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</si>
  <si>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</si>
  <si>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</si>
  <si>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</si>
  <si>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</si>
  <si>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</si>
  <si>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</si>
  <si>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</si>
  <si>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</si>
  <si>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</si>
  <si>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</si>
  <si>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</si>
  <si>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</si>
  <si>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</si>
  <si>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</si>
  <si>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</si>
  <si>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</si>
  <si>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</si>
  <si>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</si>
  <si>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</si>
  <si>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</si>
  <si>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</si>
  <si>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</si>
  <si>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</si>
  <si>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</si>
  <si>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</si>
  <si>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</si>
  <si>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</si>
  <si>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</si>
  <si>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</si>
  <si>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</si>
  <si>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</si>
  <si>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</si>
  <si>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</si>
  <si>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</si>
  <si>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</si>
  <si>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</si>
  <si>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</si>
  <si>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</si>
  <si>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</si>
  <si>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</si>
  <si>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</si>
  <si>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</si>
  <si>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</si>
  <si>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</si>
  <si>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</si>
  <si>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</si>
  <si>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</si>
  <si>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</si>
  <si>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</si>
  <si>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</si>
  <si>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</si>
  <si>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</si>
  <si>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</si>
  <si>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</si>
  <si>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</si>
  <si>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</si>
  <si>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</si>
  <si>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</si>
  <si>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</si>
  <si>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</si>
  <si>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</si>
  <si>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</si>
  <si>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</si>
  <si>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</si>
  <si>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</si>
  <si>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</si>
  <si>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</si>
  <si>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</si>
  <si>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</si>
  <si>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</si>
  <si>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</si>
  <si>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</si>
  <si>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</si>
  <si>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</si>
  <si>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</si>
  <si>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</si>
  <si>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</si>
  <si>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</si>
  <si>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</si>
  <si>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</si>
  <si>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</si>
  <si>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</si>
  <si>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</si>
  <si>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</si>
  <si>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</si>
  <si>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</si>
  <si>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</si>
  <si>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</si>
  <si>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</si>
  <si>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</si>
  <si>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</si>
  <si>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</si>
  <si>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</si>
  <si>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</si>
  <si>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</si>
  <si>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</si>
  <si>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</si>
  <si>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</si>
  <si>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</si>
  <si>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</si>
  <si>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</si>
  <si>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</si>
  <si>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</si>
  <si>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</si>
  <si>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</si>
  <si>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</si>
  <si>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</si>
  <si>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</si>
  <si>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</si>
  <si>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</si>
  <si>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</si>
  <si>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</si>
  <si>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</si>
  <si>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</si>
  <si>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</si>
  <si>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</si>
  <si>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</si>
  <si>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</si>
  <si>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</si>
  <si>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</si>
  <si>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</si>
  <si>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</si>
  <si>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</si>
  <si>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</si>
  <si>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</si>
  <si>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</si>
  <si>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</si>
  <si>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</si>
  <si>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</si>
  <si>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</si>
  <si>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</si>
  <si>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</si>
  <si>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</si>
  <si>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</si>
  <si>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</si>
  <si>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</si>
  <si>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</si>
  <si>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</si>
  <si>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</si>
  <si>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</si>
  <si>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</si>
  <si>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</si>
  <si>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</si>
  <si>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</si>
  <si>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</si>
  <si>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</si>
  <si>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</si>
  <si>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</si>
  <si>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</si>
  <si>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</si>
  <si>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</si>
  <si>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</si>
  <si>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</si>
  <si>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</si>
  <si>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</si>
  <si>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</si>
  <si>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</si>
  <si>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</si>
  <si>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</si>
  <si>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</si>
  <si>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</si>
  <si>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</si>
  <si>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</si>
  <si>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</si>
  <si>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</si>
  <si>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</si>
  <si>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</si>
  <si>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</si>
  <si>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</si>
  <si>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</si>
  <si>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</si>
  <si>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</si>
  <si>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</si>
  <si>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</si>
  <si>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</si>
  <si>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</si>
  <si>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</si>
  <si>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</si>
  <si>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</si>
  <si>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</si>
  <si>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</si>
  <si>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</si>
  <si>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</si>
  <si>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</si>
  <si>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</si>
  <si>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</si>
  <si>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</si>
  <si>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</si>
  <si>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</si>
  <si>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</si>
  <si>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</si>
  <si>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</si>
  <si>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</si>
  <si>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</si>
  <si>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</si>
  <si>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</si>
  <si>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</si>
  <si>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</si>
  <si>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</si>
  <si>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</si>
  <si>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</si>
  <si>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</si>
  <si>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</si>
  <si>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</si>
  <si>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</si>
  <si>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</si>
  <si>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</si>
  <si>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</si>
  <si>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</si>
  <si>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</si>
  <si>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</si>
  <si>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</si>
  <si>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</si>
  <si>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</si>
  <si>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</si>
  <si>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</si>
  <si>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</si>
  <si>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</si>
  <si>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</si>
  <si>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</si>
  <si>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</si>
  <si>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</si>
  <si>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</si>
  <si>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</si>
  <si>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</si>
  <si>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</si>
  <si>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</si>
  <si>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</si>
  <si>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</si>
  <si>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</si>
  <si>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</si>
  <si>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</si>
  <si>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</si>
  <si>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</si>
  <si>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</si>
  <si>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</si>
  <si>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</si>
  <si>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</si>
  <si>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</si>
  <si>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</si>
  <si>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</si>
  <si>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</si>
  <si>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</si>
  <si>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</si>
  <si>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</si>
  <si>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</si>
  <si>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</si>
  <si>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</si>
  <si>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</si>
  <si>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</si>
  <si>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</si>
  <si>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</si>
  <si>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</si>
  <si>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</si>
  <si>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</si>
  <si>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</si>
  <si>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</si>
  <si>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</si>
  <si>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</si>
  <si>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</si>
  <si>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</si>
  <si>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</si>
  <si>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</si>
  <si>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</si>
  <si>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</si>
  <si>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</si>
  <si>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</si>
  <si>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</si>
  <si>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</si>
  <si>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</si>
  <si>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</si>
  <si>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</si>
  <si>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</si>
  <si>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</si>
  <si>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</si>
  <si>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</si>
  <si>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</si>
  <si>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</si>
  <si>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</si>
  <si>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</si>
  <si>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</si>
  <si>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</si>
  <si>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</si>
  <si>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</si>
  <si>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</si>
  <si>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</si>
  <si>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</si>
  <si>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</si>
  <si>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</si>
  <si>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</si>
  <si>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</si>
  <si>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</si>
  <si>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</si>
  <si>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</si>
  <si>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</si>
  <si>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</si>
  <si>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</si>
  <si>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</si>
  <si>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</si>
  <si>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</si>
  <si>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</si>
  <si>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</si>
  <si>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</si>
  <si>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</si>
  <si>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</si>
  <si>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</si>
  <si>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</si>
  <si>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</si>
  <si>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</si>
  <si>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</si>
  <si>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</si>
  <si>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</si>
  <si>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</si>
  <si>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</si>
  <si>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</si>
  <si>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</si>
  <si>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</si>
  <si>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</si>
  <si>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</si>
  <si>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</si>
  <si>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</si>
  <si>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</si>
  <si>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</si>
  <si>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</si>
  <si>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</si>
  <si>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</si>
  <si>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</si>
  <si>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</si>
  <si>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</si>
  <si>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</si>
  <si>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</si>
  <si>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</si>
  <si>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</si>
  <si>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</si>
  <si>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</si>
  <si>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</si>
  <si>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</si>
  <si>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</si>
  <si>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</si>
  <si>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</si>
  <si>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</si>
  <si>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</si>
  <si>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</si>
  <si>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</si>
  <si>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</si>
  <si>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</si>
  <si>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</si>
  <si>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</si>
  <si>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</si>
  <si>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</si>
  <si>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</si>
  <si>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</si>
  <si>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</si>
  <si>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</si>
  <si>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</si>
  <si>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</si>
  <si>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</si>
  <si>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</si>
  <si>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</si>
  <si>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</si>
  <si>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</si>
  <si>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</si>
  <si>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</si>
  <si>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</si>
  <si>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</si>
  <si>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</si>
  <si>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</si>
  <si>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</si>
  <si>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</si>
  <si>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</si>
  <si>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</si>
  <si>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</si>
  <si>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</si>
  <si>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</si>
  <si>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</si>
  <si>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</si>
  <si>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</si>
  <si>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</si>
  <si>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</si>
  <si>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</si>
  <si>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</si>
  <si>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</si>
  <si>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</si>
  <si>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</si>
  <si>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</si>
  <si>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</si>
  <si>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</si>
  <si>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</si>
  <si>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</si>
  <si>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</si>
  <si>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</si>
  <si>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</si>
  <si>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</si>
  <si>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</si>
  <si>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</si>
  <si>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</si>
  <si>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</si>
  <si>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</si>
  <si>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</si>
  <si>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</si>
  <si>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</si>
  <si>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</si>
  <si>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</si>
  <si>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</si>
  <si>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</si>
  <si>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</si>
  <si>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</si>
  <si>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</si>
  <si>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</si>
  <si>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</si>
  <si>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</si>
  <si>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</si>
  <si>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</si>
  <si>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</si>
  <si>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</si>
  <si>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</si>
  <si>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</si>
  <si>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</si>
  <si>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</si>
  <si>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</si>
  <si>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</si>
  <si>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</si>
  <si>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</si>
  <si>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</si>
  <si>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</si>
  <si>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</si>
  <si>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</si>
  <si>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</si>
  <si>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</si>
  <si>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</si>
  <si>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</si>
  <si>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</si>
  <si>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</si>
  <si>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</si>
  <si>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</si>
  <si>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</si>
  <si>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</si>
  <si>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</si>
  <si>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</si>
  <si>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</si>
  <si>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</si>
  <si>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</si>
  <si>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</si>
  <si>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</si>
  <si>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</si>
  <si>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</si>
  <si>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</si>
  <si>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</si>
  <si>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</si>
  <si>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</si>
  <si>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</si>
  <si>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</si>
  <si>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</si>
  <si>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</si>
  <si>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</si>
  <si>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</si>
  <si>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</si>
  <si>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</si>
  <si>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</si>
  <si>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</si>
  <si>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</si>
  <si>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</si>
  <si>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</si>
  <si>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</si>
  <si>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</si>
  <si>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</si>
  <si>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</si>
  <si>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</si>
  <si>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</si>
  <si>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</si>
  <si>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</si>
  <si>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</si>
  <si>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</si>
  <si>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</si>
  <si>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</si>
  <si>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</si>
  <si>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</si>
  <si>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</si>
  <si>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</si>
  <si>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</si>
  <si>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</si>
  <si>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</si>
  <si>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</si>
  <si>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</si>
  <si>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</si>
  <si>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</si>
  <si>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</si>
  <si>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</si>
  <si>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</si>
  <si>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</si>
  <si>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</si>
  <si>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</si>
  <si>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</si>
  <si>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</si>
  <si>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</si>
  <si>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</si>
  <si>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</si>
  <si>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</si>
  <si>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</si>
  <si>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</si>
  <si>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</si>
  <si>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</si>
  <si>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</si>
  <si>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</si>
  <si>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</si>
  <si>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</si>
  <si>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</si>
  <si>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</si>
  <si>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</si>
  <si>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</si>
  <si>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</si>
  <si>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</si>
  <si>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</si>
  <si>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</si>
  <si>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</si>
  <si>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</si>
  <si>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</si>
  <si>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</si>
  <si>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</si>
  <si>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</si>
  <si>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</si>
  <si>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</si>
  <si>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</si>
  <si>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</si>
  <si>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</si>
  <si>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</si>
  <si>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</si>
  <si>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</si>
  <si>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</si>
  <si>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</si>
  <si>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</si>
  <si>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</si>
  <si>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</si>
  <si>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</si>
  <si>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</si>
  <si>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</si>
  <si>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</si>
  <si>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</si>
  <si>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</si>
  <si>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</si>
  <si>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</si>
  <si>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</si>
  <si>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</si>
  <si>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</si>
  <si>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</si>
  <si>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</si>
  <si>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</si>
  <si>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</si>
  <si>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</si>
  <si>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</si>
  <si>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</si>
  <si>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</si>
  <si>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</si>
  <si>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</si>
  <si>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</si>
  <si>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</si>
  <si>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</si>
  <si>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</si>
  <si>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</si>
  <si>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</si>
  <si>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</si>
  <si>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</si>
  <si>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</si>
  <si>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</si>
  <si>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</si>
  <si>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</si>
  <si>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</si>
  <si>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</si>
  <si>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</si>
  <si>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</si>
  <si>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</si>
  <si>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</si>
  <si>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</si>
  <si>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</si>
  <si>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</si>
  <si>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</si>
  <si>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</si>
  <si>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</si>
  <si>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</si>
  <si>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</si>
  <si>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</si>
  <si>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</si>
  <si>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</si>
  <si>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</si>
  <si>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</si>
  <si>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</si>
  <si>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</si>
  <si>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</si>
  <si>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</si>
  <si>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</si>
  <si>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</si>
  <si>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</si>
  <si>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</si>
  <si>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</si>
  <si>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</si>
  <si>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</si>
  <si>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</si>
  <si>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</si>
  <si>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</si>
  <si>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</si>
  <si>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</si>
  <si>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</si>
  <si>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</si>
  <si>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</si>
  <si>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</si>
  <si>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</si>
  <si>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</si>
  <si>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</si>
  <si>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</si>
  <si>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</si>
  <si>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</si>
  <si>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</si>
  <si>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</si>
  <si>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</si>
  <si>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</si>
  <si>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</si>
  <si>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</si>
  <si>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</si>
  <si>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</si>
  <si>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</si>
  <si>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</si>
  <si>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</si>
  <si>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</si>
  <si>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</si>
  <si>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</si>
  <si>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</si>
  <si>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</si>
  <si>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</si>
  <si>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</si>
  <si>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</si>
  <si>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</si>
  <si>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</si>
  <si>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</si>
  <si>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</si>
  <si>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</si>
  <si>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</si>
  <si>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</si>
  <si>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</si>
  <si>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</si>
  <si>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</si>
  <si>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</si>
  <si>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</si>
  <si>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</si>
  <si>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</si>
  <si>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</si>
  <si>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</si>
  <si>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</si>
  <si>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</si>
  <si>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</si>
  <si>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</si>
  <si>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</si>
  <si>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</si>
  <si>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</si>
  <si>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</si>
  <si>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</si>
  <si>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</si>
  <si>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</si>
  <si>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</si>
  <si>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</si>
  <si>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</si>
  <si>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</si>
  <si>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</si>
  <si>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</si>
  <si>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</si>
  <si>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</si>
  <si>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</si>
  <si>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</si>
  <si>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</si>
  <si>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</si>
  <si>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</si>
  <si>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</si>
  <si>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</si>
  <si>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</si>
  <si>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</si>
  <si>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</si>
  <si>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</si>
  <si>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</si>
  <si>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</si>
  <si>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</si>
  <si>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</si>
  <si>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</si>
  <si>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</si>
  <si>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</si>
  <si>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</si>
  <si>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</si>
  <si>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</si>
  <si>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</si>
  <si>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</si>
  <si>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</si>
  <si>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</si>
  <si>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</si>
  <si>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</si>
  <si>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</si>
  <si>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</si>
  <si>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</si>
  <si>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</si>
  <si>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</si>
  <si>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</si>
  <si>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</si>
  <si>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</si>
  <si>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</si>
  <si>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</si>
  <si>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</si>
  <si>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</si>
  <si>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</si>
  <si>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</si>
  <si>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</si>
  <si>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</si>
  <si>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</si>
  <si>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</si>
  <si>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</si>
  <si>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</si>
  <si>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</si>
  <si>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</si>
  <si>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</si>
  <si>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</si>
  <si>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</si>
  <si>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</si>
  <si>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</si>
  <si>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</si>
  <si>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</si>
  <si>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</si>
  <si>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</si>
  <si>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</si>
  <si>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</si>
  <si>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</si>
  <si>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</si>
  <si>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</si>
  <si>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</si>
  <si>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</si>
  <si>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</si>
  <si>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</si>
  <si>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</si>
  <si>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</si>
  <si>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</si>
  <si>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</si>
  <si>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</si>
  <si>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</si>
  <si>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</si>
  <si>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</si>
  <si>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</si>
  <si>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</si>
  <si>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</si>
  <si>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</si>
  <si>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</si>
  <si>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</si>
  <si>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</si>
  <si>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</si>
  <si>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</si>
  <si>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</si>
  <si>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</si>
  <si>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</si>
  <si>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</si>
  <si>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</si>
  <si>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</si>
  <si>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</si>
  <si>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</si>
  <si>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</si>
  <si>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</si>
  <si>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</si>
  <si>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</si>
  <si>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</si>
  <si>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</si>
  <si>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</si>
  <si>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</si>
  <si>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</si>
  <si>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</si>
  <si>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</si>
  <si>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</si>
  <si>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</si>
  <si>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</si>
  <si>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</si>
  <si>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</si>
  <si>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</si>
  <si>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</si>
  <si>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</si>
  <si>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</si>
  <si>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</si>
  <si>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</si>
  <si>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</si>
  <si>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</si>
  <si>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</si>
  <si>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</si>
  <si>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</si>
  <si>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</si>
  <si>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</si>
  <si>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</si>
  <si>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</si>
  <si>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</si>
  <si>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</si>
  <si>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</si>
  <si>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</si>
  <si>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</si>
  <si>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</si>
  <si>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</si>
  <si>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</si>
  <si>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</si>
  <si>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</si>
  <si>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</si>
  <si>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</si>
  <si>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</si>
  <si>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</si>
  <si>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</si>
  <si>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</si>
  <si>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</si>
  <si>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</si>
  <si>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</si>
  <si>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</si>
  <si>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</si>
  <si>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</si>
  <si>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</si>
  <si>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</si>
  <si>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</si>
  <si>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</si>
  <si>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</si>
  <si>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</si>
  <si>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</si>
  <si>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</si>
  <si>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</si>
  <si>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</si>
  <si>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</si>
  <si>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</si>
  <si>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</si>
  <si>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</si>
  <si>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</si>
  <si>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</si>
  <si>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</si>
  <si>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</si>
  <si>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</si>
  <si>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</si>
  <si>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</si>
  <si>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</si>
  <si>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</si>
  <si>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</si>
  <si>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</si>
  <si>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</si>
  <si>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</si>
  <si>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</si>
  <si>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</si>
  <si>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</si>
  <si>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</si>
  <si>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</si>
  <si>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</si>
  <si>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</si>
  <si>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</si>
  <si>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</si>
  <si>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</si>
  <si>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</si>
  <si>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</si>
  <si>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</si>
  <si>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</si>
  <si>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</si>
  <si>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</si>
  <si>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</si>
  <si>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</si>
  <si>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</si>
  <si>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</si>
  <si>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</si>
  <si>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</si>
  <si>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</si>
  <si>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</si>
  <si>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</si>
  <si>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</si>
  <si>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</si>
  <si>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</si>
  <si>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</si>
  <si>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</si>
  <si>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</si>
  <si>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</si>
  <si>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</si>
  <si>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</si>
  <si>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</si>
  <si>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</si>
  <si>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</si>
  <si>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</si>
  <si>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</si>
  <si>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</si>
  <si>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</si>
  <si>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</si>
  <si>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</si>
  <si>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</si>
  <si>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</si>
  <si>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</si>
  <si>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</si>
  <si>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</si>
  <si>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</si>
  <si>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</si>
  <si>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</si>
  <si>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</si>
  <si>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</si>
  <si>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</si>
  <si>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</si>
  <si>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</si>
  <si>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</si>
  <si>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</si>
  <si>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</si>
  <si>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</si>
  <si>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</si>
  <si>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</si>
  <si>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</si>
  <si>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</si>
  <si>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</si>
  <si>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</si>
  <si>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</si>
  <si>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</si>
  <si>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</si>
  <si>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</si>
  <si>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</si>
  <si>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</si>
  <si>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</si>
  <si>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</si>
  <si>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</si>
  <si>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</si>
  <si>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</si>
  <si>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</si>
  <si>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</si>
  <si>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</si>
  <si>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</si>
  <si>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</si>
  <si>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</si>
  <si>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</si>
  <si>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</si>
  <si>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</si>
  <si>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</si>
  <si>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</si>
  <si>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</si>
  <si>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</si>
  <si>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</si>
  <si>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</si>
  <si>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</si>
  <si>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</si>
  <si>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</si>
  <si>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</si>
  <si>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</si>
  <si>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</si>
  <si>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</si>
  <si>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</si>
  <si>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</si>
  <si>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</si>
  <si>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</si>
  <si>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</si>
  <si>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</si>
  <si>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</si>
  <si>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</si>
  <si>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</si>
  <si>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</si>
  <si>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</si>
  <si>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</si>
  <si>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</si>
  <si>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</si>
  <si>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</si>
  <si>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</si>
  <si>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</si>
  <si>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</si>
  <si>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</si>
  <si>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</si>
  <si>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</si>
  <si>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</si>
  <si>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</si>
  <si>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</si>
  <si>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</si>
  <si>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</si>
  <si>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</si>
  <si>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</si>
  <si>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</si>
  <si>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</si>
  <si>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</si>
  <si>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</si>
  <si>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</si>
  <si>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</si>
  <si>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</si>
  <si>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</si>
  <si>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</si>
  <si>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</si>
  <si>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</si>
  <si>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</si>
  <si>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</si>
  <si>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</si>
  <si>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</si>
  <si>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</si>
  <si>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</si>
  <si>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</si>
  <si>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</si>
  <si>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</si>
  <si>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</si>
  <si>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</si>
  <si>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</si>
  <si>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</si>
  <si>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</si>
  <si>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</si>
  <si>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</si>
  <si>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</si>
  <si>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</si>
  <si>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</si>
  <si>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</si>
  <si>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</si>
  <si>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</si>
  <si>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</si>
  <si>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</si>
  <si>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</si>
  <si>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</si>
  <si>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</si>
  <si>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</si>
  <si>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</si>
  <si>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</si>
  <si>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</si>
  <si>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</si>
  <si>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</si>
  <si>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</si>
  <si>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</si>
  <si>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</si>
  <si>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</si>
  <si>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</si>
  <si>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</si>
  <si>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</si>
  <si>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</si>
  <si>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</si>
  <si>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</si>
  <si>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</si>
  <si>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</si>
  <si>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</si>
  <si>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</si>
  <si>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</si>
  <si>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</si>
  <si>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</si>
  <si>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</si>
  <si>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</si>
  <si>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</si>
  <si>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</si>
  <si>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</si>
  <si>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</si>
  <si>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</si>
  <si>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</si>
  <si>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</si>
  <si>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</si>
  <si>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</si>
  <si>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</si>
  <si>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</si>
  <si>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</si>
  <si>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</si>
  <si>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</si>
  <si>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</si>
  <si>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</si>
  <si>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</si>
  <si>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</si>
  <si>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</si>
  <si>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</si>
  <si>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</si>
  <si>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</si>
  <si>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</si>
  <si>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</si>
  <si>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</si>
  <si>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</si>
  <si>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</si>
  <si>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</si>
  <si>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</si>
  <si>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</si>
  <si>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</si>
  <si>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</si>
  <si>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</si>
  <si>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</si>
  <si>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</si>
  <si>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</si>
  <si>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</si>
  <si>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</si>
  <si>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</si>
  <si>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</si>
  <si>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</si>
  <si>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</si>
  <si>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</si>
  <si>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</si>
  <si>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</si>
  <si>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</si>
  <si>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</si>
  <si>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</si>
  <si>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</si>
  <si>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</si>
  <si>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</si>
  <si>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</si>
  <si>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</si>
  <si>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</si>
  <si>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</si>
  <si>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</si>
  <si>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</si>
  <si>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</si>
  <si>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</si>
  <si>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</si>
  <si>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</si>
  <si>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</si>
  <si>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</si>
  <si>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</si>
  <si>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</si>
  <si>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</si>
  <si>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</si>
  <si>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</si>
  <si>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</si>
  <si>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</si>
  <si>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</si>
  <si>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</si>
  <si>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</si>
  <si>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</si>
  <si>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</si>
  <si>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</si>
  <si>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</si>
  <si>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</si>
  <si>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</si>
  <si>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</si>
  <si>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</si>
  <si>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</si>
  <si>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</si>
  <si>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</si>
  <si>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</si>
  <si>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</si>
  <si>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</si>
  <si>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</si>
  <si>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</si>
  <si>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</si>
  <si>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</si>
  <si>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</si>
  <si>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</si>
  <si>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</si>
  <si>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</si>
  <si>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</si>
  <si>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</si>
  <si>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</si>
  <si>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</si>
  <si>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</si>
  <si>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</si>
  <si>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</si>
  <si>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</si>
  <si>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</si>
  <si>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</si>
  <si>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</si>
  <si>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</si>
  <si>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</si>
  <si>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</si>
  <si>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</si>
  <si>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</si>
  <si>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</si>
  <si>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</si>
  <si>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</si>
  <si>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</si>
  <si>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</si>
  <si>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</si>
  <si>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</si>
  <si>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</si>
  <si>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</si>
  <si>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</si>
  <si>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</si>
  <si>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</si>
  <si>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</si>
  <si>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</si>
  <si>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</si>
  <si>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</si>
  <si>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</si>
  <si>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</si>
  <si>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</si>
  <si>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</si>
  <si>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</si>
  <si>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</si>
  <si>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</si>
  <si>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</si>
  <si>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</si>
  <si>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</si>
  <si>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</si>
  <si>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</si>
  <si>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</si>
  <si>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</si>
  <si>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</si>
  <si>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</si>
  <si>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</si>
  <si>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</si>
  <si>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</si>
  <si>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</si>
  <si>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</si>
  <si>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</si>
  <si>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</si>
  <si>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</si>
  <si>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</si>
  <si>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</si>
  <si>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</si>
  <si>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</si>
  <si>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</si>
  <si>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</si>
  <si>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</si>
  <si>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</si>
  <si>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</si>
  <si>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</si>
  <si>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</si>
  <si>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</si>
  <si>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</si>
  <si>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</si>
  <si>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</si>
  <si>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</si>
  <si>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</si>
  <si>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</si>
  <si>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</si>
  <si>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</si>
  <si>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</si>
  <si>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</si>
  <si>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</si>
  <si>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</si>
  <si>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</si>
  <si>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</si>
  <si>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</si>
  <si>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</si>
  <si>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</si>
  <si>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</si>
  <si>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</si>
  <si>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</si>
  <si>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</si>
  <si>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</si>
  <si>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</si>
  <si>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</si>
  <si>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</si>
  <si>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</si>
  <si>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</si>
  <si>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</si>
  <si>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</si>
  <si>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</si>
  <si>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</si>
  <si>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</si>
  <si>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</si>
  <si>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</si>
  <si>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</si>
  <si>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</si>
  <si>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</si>
  <si>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</si>
  <si>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</si>
  <si>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</si>
  <si>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</si>
  <si>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</si>
  <si>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</si>
  <si>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</si>
  <si>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</si>
  <si>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</si>
  <si>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</si>
  <si>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</si>
  <si>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</si>
  <si>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</si>
  <si>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</si>
  <si>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</si>
  <si>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</si>
  <si>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</si>
  <si>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</si>
  <si>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</si>
  <si>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</si>
  <si>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</si>
  <si>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</si>
  <si>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</si>
  <si>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</si>
  <si>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</si>
  <si>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</si>
  <si>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</si>
  <si>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</si>
  <si>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</si>
  <si>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</si>
  <si>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</si>
  <si>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</si>
  <si>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</si>
  <si>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</si>
  <si>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</si>
  <si>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</si>
  <si>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</si>
  <si>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</si>
  <si>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</si>
  <si>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</si>
  <si>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</si>
  <si>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</si>
  <si>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</si>
  <si>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</si>
  <si>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</si>
  <si>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</si>
  <si>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</si>
  <si>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</si>
  <si>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</si>
  <si>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</si>
  <si>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</si>
  <si>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</si>
  <si>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</si>
  <si>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</si>
  <si>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</si>
  <si>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</si>
  <si>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</si>
  <si>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</si>
  <si>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</si>
  <si>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</si>
  <si>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</si>
  <si>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</si>
  <si>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</si>
  <si>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</si>
  <si>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</si>
  <si>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</si>
  <si>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</si>
  <si>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</si>
  <si>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</si>
  <si>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</si>
  <si>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</si>
  <si>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</si>
  <si>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</si>
  <si>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</si>
  <si>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</si>
  <si>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</si>
  <si>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</si>
  <si>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</si>
  <si>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</si>
  <si>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</si>
  <si>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</si>
  <si>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</si>
  <si>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</si>
  <si>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</si>
  <si>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</si>
  <si>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</si>
  <si>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</si>
  <si>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</si>
  <si>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</si>
  <si>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</si>
  <si>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</si>
  <si>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</si>
  <si>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</si>
  <si>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</si>
  <si>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</si>
  <si>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</si>
  <si>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</si>
  <si>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</si>
  <si>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</si>
  <si>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</si>
  <si>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</si>
  <si>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</si>
  <si>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</si>
  <si>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</si>
  <si>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</si>
  <si>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</si>
  <si>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</si>
  <si>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</si>
  <si>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</si>
  <si>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</si>
  <si>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</si>
  <si>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</si>
  <si>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</si>
  <si>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</si>
  <si>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</si>
  <si>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</si>
  <si>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</si>
  <si>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</si>
  <si>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</si>
  <si>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</si>
  <si>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</si>
  <si>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</si>
  <si>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</si>
  <si>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</si>
  <si>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</si>
  <si>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</si>
  <si>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</si>
  <si>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</si>
  <si>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</si>
  <si>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</si>
  <si>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</si>
  <si>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</si>
  <si>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</si>
  <si>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</si>
  <si>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</si>
  <si>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</si>
  <si>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</si>
  <si>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</si>
  <si>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</si>
  <si>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</si>
  <si>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</si>
  <si>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</si>
  <si>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</si>
  <si>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</si>
  <si>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</si>
  <si>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</si>
  <si>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</si>
  <si>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</si>
  <si>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</si>
  <si>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</si>
  <si>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</si>
  <si>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</si>
  <si>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</si>
  <si>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</si>
  <si>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</si>
  <si>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</si>
  <si>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</si>
  <si>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</si>
  <si>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</si>
  <si>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</si>
  <si>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</si>
  <si>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</si>
  <si>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</si>
  <si>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</si>
  <si>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</si>
  <si>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</si>
  <si>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</si>
  <si>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</si>
  <si>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</si>
  <si>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</si>
  <si>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</si>
  <si>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</si>
  <si>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</si>
  <si>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</si>
  <si>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</si>
  <si>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</si>
  <si>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</si>
  <si>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</si>
  <si>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</si>
  <si>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</si>
  <si>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</si>
  <si>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</si>
  <si>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</si>
  <si>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</si>
  <si>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</si>
  <si>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</si>
  <si>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</si>
  <si>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</si>
  <si>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</si>
  <si>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</si>
  <si>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</si>
  <si>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</si>
  <si>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</si>
  <si>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</si>
  <si>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</si>
  <si>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</si>
  <si>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</si>
  <si>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</si>
  <si>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</si>
  <si>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</si>
  <si>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</si>
  <si>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</si>
  <si>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</si>
  <si>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</si>
  <si>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</si>
  <si>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</si>
  <si>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</si>
  <si>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</si>
  <si>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</si>
  <si>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</si>
  <si>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</si>
  <si>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</si>
  <si>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</si>
  <si>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</si>
  <si>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</si>
  <si>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</si>
  <si>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</si>
  <si>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</si>
  <si>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</si>
  <si>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</si>
  <si>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</si>
  <si>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</si>
  <si>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</si>
  <si>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</si>
  <si>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</si>
  <si>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</si>
  <si>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</si>
  <si>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</si>
  <si>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</si>
  <si>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</si>
  <si>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</si>
  <si>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</si>
  <si>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</si>
  <si>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</si>
  <si>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</si>
  <si>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</si>
  <si>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</si>
  <si>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</si>
  <si>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</si>
  <si>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</si>
  <si>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</si>
  <si>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</si>
  <si>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</si>
  <si>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</si>
  <si>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</si>
  <si>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</si>
  <si>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</si>
  <si>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</si>
  <si>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</si>
  <si>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</si>
  <si>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</si>
  <si>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</si>
  <si>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</si>
  <si>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</si>
  <si>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</si>
  <si>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</si>
  <si>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</si>
  <si>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</si>
  <si>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</si>
  <si>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</si>
  <si>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</si>
  <si>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</si>
  <si>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</si>
  <si>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</si>
  <si>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</si>
  <si>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</si>
  <si>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</si>
  <si>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</si>
  <si>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</si>
  <si>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</si>
  <si>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</si>
  <si>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</si>
  <si>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</si>
  <si>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</si>
  <si>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</si>
  <si>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</si>
  <si>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</si>
  <si>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</si>
  <si>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</si>
  <si>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</si>
  <si>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</si>
  <si>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</si>
  <si>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</si>
  <si>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</si>
  <si>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</si>
  <si>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</si>
  <si>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</si>
  <si>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</si>
  <si>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</si>
  <si>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</si>
  <si>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</si>
  <si>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</si>
  <si>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</si>
  <si>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</si>
  <si>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</si>
  <si>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</si>
  <si>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</si>
  <si>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</si>
  <si>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</si>
  <si>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</si>
  <si>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</si>
  <si>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</si>
  <si>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</si>
  <si>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</si>
  <si>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</si>
  <si>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</si>
  <si>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</si>
  <si>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</si>
  <si>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</si>
  <si>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</si>
  <si>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</si>
  <si>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</si>
  <si>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</si>
  <si>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</si>
  <si>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</si>
  <si>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</si>
  <si>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</si>
  <si>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</si>
  <si>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</si>
  <si>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</si>
  <si>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</si>
  <si>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</si>
  <si>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</si>
  <si>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</si>
  <si>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</si>
  <si>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</si>
  <si>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</si>
  <si>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</si>
  <si>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</si>
  <si>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</si>
  <si>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</si>
  <si>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</si>
  <si>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</si>
  <si>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</si>
  <si>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</si>
  <si>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</si>
  <si>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</si>
  <si>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</si>
  <si>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</si>
  <si>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</si>
  <si>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</si>
  <si>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</si>
  <si>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</si>
  <si>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</si>
  <si>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</si>
  <si>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</si>
  <si>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</si>
  <si>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</si>
  <si>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</si>
  <si>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</si>
  <si>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</si>
  <si>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</si>
  <si>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</si>
  <si>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</si>
  <si>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</si>
  <si>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</si>
  <si>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</si>
  <si>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</si>
  <si>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</si>
  <si>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</si>
  <si>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</si>
  <si>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</si>
  <si>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</si>
  <si>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</si>
  <si>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</si>
  <si>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</si>
  <si>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</si>
  <si>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</si>
  <si>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</si>
  <si>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</si>
  <si>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</si>
  <si>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</si>
  <si>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</si>
  <si>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</si>
  <si>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</si>
  <si>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</si>
  <si>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</si>
  <si>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</si>
  <si>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</si>
  <si>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</si>
  <si>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</si>
  <si>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</si>
  <si>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</si>
  <si>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</si>
  <si>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</si>
  <si>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</si>
  <si>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</si>
  <si>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</si>
  <si>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</si>
  <si>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</si>
  <si>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</si>
  <si>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</si>
  <si>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</si>
  <si>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</si>
  <si>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</si>
  <si>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</si>
  <si>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</si>
  <si>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</si>
  <si>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</si>
  <si>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</si>
  <si>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</si>
  <si>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</si>
  <si>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</si>
  <si>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</si>
  <si>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</si>
  <si>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</si>
  <si>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</si>
  <si>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</si>
  <si>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</si>
  <si>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</si>
  <si>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</si>
  <si>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</si>
  <si>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</si>
  <si>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</si>
  <si>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</si>
  <si>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</si>
  <si>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</si>
  <si>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</si>
  <si>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</si>
  <si>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</si>
  <si>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</si>
  <si>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</si>
  <si>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</si>
  <si>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</si>
  <si>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</si>
  <si>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</si>
  <si>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</si>
  <si>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</si>
  <si>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</si>
  <si>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</si>
  <si>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</si>
  <si>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</si>
  <si>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</si>
  <si>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</si>
  <si>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</si>
  <si>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</si>
  <si>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</si>
  <si>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</si>
  <si>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</si>
  <si>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</si>
  <si>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</si>
  <si>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</si>
  <si>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</si>
  <si>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</si>
  <si>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</si>
  <si>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</si>
  <si>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</si>
  <si>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</si>
  <si>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</si>
  <si>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</si>
  <si>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</si>
  <si>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</si>
  <si>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</si>
  <si>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</si>
  <si>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</si>
  <si>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</si>
  <si>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</si>
  <si>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</si>
  <si>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</si>
  <si>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</si>
  <si>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</si>
  <si>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</si>
  <si>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</si>
  <si>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</si>
  <si>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</si>
  <si>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</si>
  <si>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</si>
  <si>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</si>
  <si>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</si>
  <si>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</si>
  <si>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</si>
  <si>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</si>
  <si>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</si>
  <si>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</si>
  <si>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</si>
  <si>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</si>
  <si>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</si>
  <si>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</si>
  <si>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</si>
  <si>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</si>
  <si>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</si>
  <si>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</si>
  <si>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</si>
  <si>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</si>
  <si>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</si>
  <si>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</si>
  <si>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</si>
  <si>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</si>
  <si>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</si>
  <si>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</si>
  <si>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</si>
  <si>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</si>
  <si>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</si>
  <si>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</si>
  <si>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</si>
  <si>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</si>
  <si>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</si>
  <si>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</si>
  <si>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</si>
  <si>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</si>
  <si>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</si>
  <si>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</si>
  <si>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</si>
  <si>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</si>
  <si>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</si>
  <si>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</si>
  <si>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</si>
  <si>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</si>
  <si>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</si>
  <si>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</si>
  <si>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</si>
  <si>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</si>
  <si>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</si>
  <si>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</si>
  <si>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</si>
  <si>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</si>
  <si>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</si>
  <si>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</si>
  <si>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</si>
  <si>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</si>
  <si>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</si>
  <si>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</si>
  <si>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</si>
  <si>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</si>
  <si>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</si>
  <si>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</si>
  <si>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</si>
  <si>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</si>
  <si>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</si>
  <si>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</si>
  <si>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</si>
  <si>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</si>
  <si>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</si>
  <si>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</si>
  <si>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</si>
  <si>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</si>
  <si>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</si>
  <si>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</si>
  <si>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</si>
  <si>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</si>
  <si>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</si>
  <si>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</si>
  <si>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</si>
  <si>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</si>
  <si>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</si>
  <si>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</si>
  <si>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</si>
  <si>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</si>
  <si>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</si>
  <si>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</si>
  <si>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</si>
  <si>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</si>
  <si>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</si>
  <si>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</si>
  <si>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</si>
  <si>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</si>
  <si>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</si>
  <si>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</si>
  <si>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</si>
  <si>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</si>
  <si>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</si>
  <si>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</si>
  <si>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</si>
  <si>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</si>
  <si>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</si>
  <si>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</si>
  <si>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</si>
  <si>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</si>
  <si>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</si>
  <si>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</si>
  <si>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</si>
  <si>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</si>
  <si>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</si>
  <si>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</si>
  <si>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</si>
  <si>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</si>
  <si>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</si>
  <si>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</si>
  <si>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</si>
  <si>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</si>
  <si>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</si>
  <si>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</si>
  <si>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</si>
  <si>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</si>
  <si>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</si>
  <si>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</si>
  <si>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</si>
  <si>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</si>
  <si>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</si>
  <si>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</si>
  <si>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</si>
  <si>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</si>
  <si>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</si>
  <si>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</si>
  <si>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</si>
  <si>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</si>
  <si>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</si>
  <si>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</si>
  <si>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</si>
  <si>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</si>
  <si>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</si>
  <si>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</si>
  <si>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</si>
  <si>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</si>
  <si>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</si>
  <si>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</si>
  <si>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</si>
  <si>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</si>
  <si>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</si>
  <si>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</si>
  <si>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</si>
  <si>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</si>
  <si>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</si>
  <si>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</si>
  <si>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</si>
  <si>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</si>
  <si>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</si>
  <si>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</si>
  <si>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</si>
  <si>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</si>
  <si>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</si>
  <si>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</si>
  <si>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</si>
  <si>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</si>
  <si>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</si>
  <si>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</si>
  <si>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</si>
  <si>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</si>
  <si>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</si>
  <si>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</si>
  <si>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</si>
  <si>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</si>
  <si>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</si>
  <si>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</si>
  <si>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</si>
  <si>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</si>
  <si>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</si>
  <si>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</si>
  <si>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</si>
  <si>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</si>
  <si>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</si>
  <si>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</si>
  <si>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</si>
  <si>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</si>
  <si>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</si>
  <si>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</si>
  <si>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</si>
  <si>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</si>
  <si>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</si>
  <si>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</si>
  <si>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</si>
  <si>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</si>
  <si>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</si>
  <si>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</si>
  <si>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</si>
  <si>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</si>
  <si>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</si>
  <si>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</si>
  <si>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</si>
  <si>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</si>
  <si>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</si>
  <si>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</si>
  <si>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</si>
  <si>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</si>
  <si>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</si>
  <si>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</si>
  <si>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</si>
  <si>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</si>
  <si>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</si>
  <si>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</si>
  <si>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</si>
  <si>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</si>
  <si>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</si>
  <si>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</si>
  <si>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</si>
  <si>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</si>
  <si>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</si>
  <si>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</si>
  <si>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</si>
  <si>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</si>
  <si>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</si>
  <si>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</si>
  <si>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</si>
  <si>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</si>
  <si>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</si>
  <si>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</si>
  <si>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</si>
  <si>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</si>
  <si>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</si>
  <si>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</si>
  <si>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</si>
  <si>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</si>
  <si>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</si>
  <si>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</si>
  <si>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</si>
  <si>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</si>
  <si>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</si>
  <si>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</si>
  <si>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</si>
  <si>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</si>
  <si>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</si>
  <si>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</si>
  <si>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</si>
  <si>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</si>
  <si>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</si>
  <si>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</si>
  <si>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</si>
  <si>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</si>
  <si>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</si>
  <si>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</si>
  <si>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</si>
  <si>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</si>
  <si>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</si>
  <si>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</si>
  <si>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</si>
  <si>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</si>
  <si>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</si>
  <si>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</si>
  <si>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</si>
  <si>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</si>
  <si>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</si>
  <si>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</si>
  <si>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</si>
  <si>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</si>
  <si>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</si>
  <si>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</si>
  <si>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</si>
  <si>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</si>
  <si>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</si>
  <si>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</si>
  <si>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</si>
  <si>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</si>
  <si>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</si>
  <si>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</si>
  <si>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</si>
  <si>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</si>
  <si>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</si>
  <si>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</si>
  <si>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</si>
  <si>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</si>
  <si>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</si>
  <si>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</si>
  <si>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</si>
  <si>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</si>
  <si>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</si>
  <si>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</si>
  <si>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</si>
  <si>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</si>
  <si>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</si>
  <si>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</si>
  <si>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</si>
  <si>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</si>
  <si>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</si>
  <si>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</si>
  <si>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</si>
  <si>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</si>
  <si>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</si>
  <si>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</si>
  <si>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</si>
  <si>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</si>
  <si>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</si>
  <si>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</si>
  <si>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</si>
  <si>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</si>
  <si>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</si>
  <si>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</si>
  <si>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</si>
  <si>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</si>
  <si>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</si>
  <si>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</si>
  <si>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</si>
  <si>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</si>
  <si>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</si>
  <si>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</si>
  <si>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</si>
  <si>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</si>
  <si>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</si>
  <si>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</si>
  <si>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</si>
  <si>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</si>
  <si>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</si>
  <si>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</si>
  <si>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</si>
  <si>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</si>
  <si>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</si>
  <si>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</si>
  <si>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</si>
  <si>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</si>
  <si>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</si>
  <si>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</si>
  <si>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</si>
  <si>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</si>
  <si>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</si>
  <si>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</si>
  <si>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</si>
  <si>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</si>
  <si>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</si>
  <si>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</si>
  <si>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</si>
  <si>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</si>
  <si>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</si>
  <si>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</si>
  <si>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</si>
  <si>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</si>
  <si>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</si>
  <si>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</si>
  <si>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</si>
  <si>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</si>
  <si>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</si>
  <si>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</si>
  <si>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</si>
  <si>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</si>
  <si>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</si>
  <si>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</si>
  <si>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</si>
  <si>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</si>
  <si>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</si>
  <si>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</si>
  <si>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</si>
  <si>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</si>
  <si>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</si>
  <si>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</si>
  <si>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</si>
  <si>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</si>
  <si>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</si>
  <si>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</si>
  <si>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</si>
  <si>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</si>
  <si>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</si>
  <si>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</si>
  <si>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</si>
  <si>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</si>
  <si>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</si>
  <si>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</si>
  <si>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</si>
  <si>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</si>
  <si>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</si>
  <si>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</si>
  <si>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</si>
  <si>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</si>
  <si>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</si>
  <si>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</si>
  <si>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</si>
  <si>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</si>
  <si>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</si>
  <si>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</si>
  <si>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</si>
  <si>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</si>
  <si>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</si>
  <si>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</si>
  <si>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</si>
  <si>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</si>
  <si>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</si>
  <si>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</si>
  <si>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</si>
  <si>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</si>
  <si>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</si>
  <si>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</si>
  <si>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</si>
  <si>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</si>
  <si>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</si>
  <si>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</si>
  <si>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</si>
  <si>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</si>
  <si>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</si>
  <si>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</si>
  <si>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</si>
  <si>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</si>
  <si>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</si>
  <si>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</si>
  <si>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</si>
  <si>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</si>
  <si>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</si>
  <si>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</si>
  <si>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</si>
  <si>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</si>
  <si>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</si>
  <si>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</si>
  <si>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</si>
  <si>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</si>
  <si>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</si>
  <si>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</si>
  <si>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</si>
  <si>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</si>
  <si>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</si>
  <si>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</si>
  <si>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</si>
  <si>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</si>
  <si>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</si>
  <si>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</si>
  <si>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</si>
  <si>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</si>
  <si>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</si>
  <si>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</si>
  <si>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</si>
  <si>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</si>
  <si>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</si>
  <si>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</si>
  <si>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</si>
  <si>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</si>
  <si>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</si>
  <si>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</si>
  <si>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</si>
  <si>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</si>
  <si>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</si>
  <si>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</si>
  <si>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</si>
  <si>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</si>
  <si>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</si>
  <si>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</si>
  <si>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</si>
  <si>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</si>
  <si>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</si>
  <si>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</si>
  <si>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</si>
  <si>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</si>
  <si>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</si>
  <si>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</si>
  <si>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</si>
  <si>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</si>
  <si>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</si>
  <si>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</si>
  <si>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</si>
  <si>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</si>
  <si>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</si>
  <si>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</si>
  <si>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</si>
  <si>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</si>
  <si>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</si>
  <si>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</si>
  <si>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</si>
  <si>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</si>
  <si>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</si>
  <si>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</si>
  <si>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</si>
  <si>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</si>
  <si>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</si>
  <si>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</si>
  <si>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</si>
  <si>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</si>
  <si>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</si>
  <si>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</si>
  <si>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</si>
  <si>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</si>
  <si>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</si>
  <si>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</si>
  <si>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</si>
  <si>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</si>
  <si>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</si>
  <si>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</si>
  <si>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</si>
  <si>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</si>
  <si>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</si>
  <si>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</si>
  <si>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</si>
  <si>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</si>
  <si>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</si>
  <si>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</si>
  <si>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</si>
  <si>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</si>
  <si>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</si>
  <si>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</si>
  <si>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</si>
  <si>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</si>
  <si>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</si>
  <si>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</si>
  <si>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</si>
  <si>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</si>
  <si>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</si>
  <si>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</si>
  <si>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</si>
  <si>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</si>
  <si>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</si>
  <si>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</si>
  <si>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</si>
  <si>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</si>
  <si>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</si>
  <si>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</si>
  <si>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</si>
  <si>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</si>
  <si>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</si>
  <si>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</si>
  <si>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</si>
  <si>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</si>
  <si>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</si>
  <si>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</si>
  <si>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</si>
  <si>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</si>
  <si>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</si>
  <si>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</si>
  <si>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</si>
  <si>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</si>
  <si>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</si>
  <si>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</si>
  <si>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</si>
  <si>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</si>
  <si>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</si>
  <si>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</si>
  <si>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</si>
  <si>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</si>
  <si>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</si>
  <si>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</si>
  <si>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</si>
  <si>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</si>
  <si>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</si>
  <si>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</si>
  <si>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</si>
  <si>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</si>
  <si>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</si>
  <si>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</si>
  <si>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</si>
  <si>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</si>
  <si>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</si>
  <si>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</si>
  <si>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</si>
  <si>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</si>
  <si>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</si>
  <si>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</si>
  <si>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</si>
  <si>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</si>
  <si>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</si>
  <si>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</si>
  <si>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</si>
  <si>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</si>
  <si>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</si>
  <si>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</si>
  <si>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</si>
  <si>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</si>
  <si>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</si>
  <si>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</si>
  <si>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</si>
  <si>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</si>
  <si>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</si>
  <si>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</si>
  <si>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</si>
  <si>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</si>
  <si>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</si>
  <si>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</si>
  <si>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</si>
  <si>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</si>
  <si>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</si>
  <si>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</si>
  <si>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</si>
  <si>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</si>
  <si>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</si>
  <si>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</si>
  <si>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</si>
  <si>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</si>
  <si>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</si>
  <si>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</si>
  <si>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</si>
  <si>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</si>
  <si>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</si>
  <si>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</si>
  <si>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</si>
  <si>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</si>
  <si>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</si>
  <si>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</si>
  <si>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</si>
  <si>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</si>
  <si>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</si>
  <si>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</si>
  <si>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</si>
  <si>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</si>
  <si>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</si>
  <si>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</si>
  <si>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</si>
  <si>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</si>
  <si>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</si>
  <si>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</si>
  <si>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</si>
  <si>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</si>
  <si>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</si>
  <si>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</si>
  <si>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</si>
  <si>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</si>
  <si>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</si>
  <si>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</si>
  <si>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</si>
  <si>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</si>
  <si>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</si>
  <si>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</si>
  <si>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</si>
  <si>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</si>
  <si>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</si>
  <si>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</si>
  <si>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</si>
  <si>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</si>
  <si>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</si>
  <si>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</si>
  <si>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</si>
  <si>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</si>
  <si>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</si>
  <si>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</si>
  <si>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</si>
  <si>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</si>
  <si>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</si>
  <si>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</si>
  <si>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</si>
  <si>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</si>
  <si>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</si>
  <si>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</si>
  <si>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</si>
  <si>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</si>
  <si>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</si>
  <si>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</si>
  <si>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</si>
  <si>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</si>
  <si>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</si>
  <si>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</si>
  <si>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</si>
  <si>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</si>
  <si>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</si>
  <si>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</si>
  <si>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</si>
  <si>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</si>
  <si>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</si>
  <si>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</si>
  <si>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</si>
  <si>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</si>
  <si>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</si>
  <si>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</si>
  <si>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</si>
  <si>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</si>
  <si>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</si>
  <si>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</si>
  <si>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</si>
  <si>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</si>
  <si>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</si>
  <si>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</si>
  <si>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</si>
  <si>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</si>
  <si>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</si>
  <si>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</si>
  <si>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</si>
  <si>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</si>
  <si>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</si>
  <si>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</si>
  <si>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</si>
  <si>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</si>
  <si>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</si>
  <si>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</si>
  <si>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</si>
  <si>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</si>
  <si>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</si>
  <si>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</si>
  <si>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</si>
  <si>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</si>
  <si>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</si>
  <si>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</si>
  <si>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</si>
  <si>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</si>
  <si>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</si>
  <si>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</si>
  <si>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</si>
  <si>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</si>
  <si>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</si>
  <si>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</si>
  <si>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</si>
  <si>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</si>
  <si>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</si>
  <si>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</si>
  <si>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</si>
  <si>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</si>
  <si>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</si>
  <si>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</si>
  <si>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</si>
  <si>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</si>
  <si>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</si>
  <si>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</si>
  <si>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</si>
  <si>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</si>
  <si>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</si>
  <si>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</si>
  <si>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</si>
  <si>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</si>
  <si>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</si>
  <si>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</si>
  <si>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</si>
  <si>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</si>
  <si>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</si>
  <si>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</si>
  <si>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</si>
  <si>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</si>
  <si>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</si>
  <si>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</si>
  <si>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</si>
  <si>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</si>
  <si>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</si>
  <si>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</si>
  <si>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</si>
  <si>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</si>
  <si>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</si>
  <si>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</si>
  <si>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</si>
  <si>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</si>
  <si>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</si>
  <si>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</si>
  <si>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</si>
  <si>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</si>
  <si>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</si>
  <si>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</si>
  <si>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</si>
  <si>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</si>
  <si>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</si>
  <si>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</si>
  <si>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</si>
  <si>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</si>
  <si>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</si>
  <si>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</si>
  <si>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</si>
  <si>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</si>
  <si>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</si>
  <si>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</si>
  <si>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</si>
  <si>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</si>
  <si>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</si>
  <si>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</si>
  <si>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</si>
  <si>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</si>
  <si>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</si>
  <si>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</si>
  <si>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</si>
  <si>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</si>
  <si>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</si>
  <si>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</si>
  <si>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</si>
  <si>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</si>
  <si>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</si>
  <si>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</si>
  <si>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</si>
  <si>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</si>
  <si>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</si>
  <si>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</si>
  <si>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</si>
  <si>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</si>
  <si>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</si>
  <si>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</si>
  <si>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</si>
  <si>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</si>
  <si>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</si>
  <si>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</si>
  <si>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</si>
  <si>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</si>
  <si>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</si>
  <si>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</si>
  <si>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</si>
  <si>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</si>
  <si>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</si>
  <si>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</si>
  <si>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</si>
  <si>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</si>
  <si>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</si>
  <si>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</si>
  <si>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</si>
  <si>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</si>
  <si>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</si>
  <si>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</si>
  <si>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</si>
  <si>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</si>
  <si>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</si>
  <si>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</si>
  <si>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</si>
  <si>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</si>
  <si>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</si>
  <si>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</si>
  <si>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</si>
  <si>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</si>
  <si>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</si>
  <si>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</si>
  <si>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</si>
  <si>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</si>
  <si>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</si>
  <si>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</si>
  <si>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</si>
  <si>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</si>
  <si>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</si>
  <si>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</si>
  <si>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</si>
  <si>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</si>
  <si>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</si>
  <si>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</si>
  <si>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</si>
  <si>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</si>
  <si>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</si>
  <si>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</si>
  <si>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</si>
  <si>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</si>
  <si>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</si>
  <si>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</si>
  <si>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</si>
  <si>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</si>
  <si>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</si>
  <si>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</si>
  <si>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</si>
  <si>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</si>
  <si>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</si>
  <si>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</si>
  <si>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</si>
  <si>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</si>
  <si>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</si>
  <si>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</si>
  <si>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</si>
  <si>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</si>
  <si>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</si>
  <si>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</si>
  <si>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</si>
  <si>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</si>
  <si>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</si>
  <si>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</si>
  <si>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</si>
  <si>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</si>
  <si>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</si>
  <si>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</si>
  <si>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</si>
  <si>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</si>
  <si>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</si>
  <si>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</si>
  <si>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</si>
  <si>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</si>
  <si>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</si>
  <si>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</si>
  <si>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</si>
  <si>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</si>
  <si>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</si>
  <si>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</si>
  <si>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</si>
  <si>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</si>
  <si>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</si>
  <si>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</si>
  <si>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</si>
  <si>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</si>
  <si>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</si>
  <si>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</si>
  <si>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</si>
  <si>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</si>
  <si>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</si>
  <si>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</si>
  <si>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</si>
  <si>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</si>
  <si>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</si>
  <si>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</si>
  <si>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</si>
  <si>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</si>
  <si>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</si>
  <si>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</si>
  <si>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</si>
  <si>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</si>
  <si>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</si>
  <si>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</si>
  <si>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</si>
  <si>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</si>
  <si>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</si>
  <si>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</si>
  <si>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</si>
  <si>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</si>
  <si>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</si>
  <si>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</si>
  <si>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</si>
  <si>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</si>
  <si>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</si>
  <si>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</si>
  <si>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</si>
  <si>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</si>
  <si>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</si>
  <si>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</si>
  <si>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</si>
  <si>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</si>
  <si>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</si>
  <si>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</si>
  <si>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</si>
  <si>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</si>
  <si>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</si>
  <si>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</si>
  <si>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</si>
  <si>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</si>
  <si>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</si>
  <si>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</si>
  <si>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</si>
  <si>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</si>
  <si>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</si>
  <si>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</si>
  <si>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</si>
  <si>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</si>
  <si>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</si>
  <si>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</si>
  <si>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</si>
  <si>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</si>
  <si>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</si>
  <si>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</si>
  <si>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</si>
  <si>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</si>
  <si>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</si>
  <si>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</si>
  <si>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</si>
  <si>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</si>
  <si>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</si>
  <si>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</si>
  <si>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</si>
  <si>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</si>
  <si>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</si>
  <si>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</si>
  <si>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</si>
  <si>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</si>
  <si>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</si>
  <si>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</si>
  <si>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</si>
  <si>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</si>
  <si>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</si>
  <si>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</si>
  <si>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</si>
  <si>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</si>
  <si>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</si>
  <si>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</si>
  <si>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</si>
  <si>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</si>
  <si>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</si>
  <si>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</si>
  <si>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</si>
  <si>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</si>
  <si>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</si>
  <si>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</si>
  <si>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</si>
  <si>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</si>
  <si>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</si>
  <si>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</si>
  <si>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</si>
  <si>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</si>
  <si>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</si>
  <si>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</si>
  <si>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</si>
  <si>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</si>
  <si>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</si>
  <si>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</si>
  <si>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</si>
  <si>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</si>
  <si>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</si>
  <si>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</si>
  <si>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</si>
  <si>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</si>
  <si>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</si>
  <si>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</si>
  <si>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</si>
  <si>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</si>
  <si>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</si>
  <si>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</si>
  <si>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</si>
  <si>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</si>
  <si>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</si>
  <si>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</si>
  <si>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</si>
  <si>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</si>
  <si>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</si>
  <si>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</si>
  <si>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</si>
  <si>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</si>
  <si>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</si>
  <si>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</si>
  <si>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</si>
  <si>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</si>
  <si>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</si>
  <si>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</si>
  <si>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</si>
  <si>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</si>
  <si>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</si>
  <si>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</si>
  <si>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</si>
  <si>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</si>
  <si>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</si>
  <si>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</si>
  <si>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</si>
  <si>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</si>
  <si>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</si>
  <si>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</si>
  <si>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</si>
  <si>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</si>
  <si>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</si>
  <si>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</si>
  <si>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</si>
  <si>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</si>
  <si>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</si>
  <si>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</si>
  <si>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</si>
  <si>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</si>
  <si>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</si>
  <si>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</si>
  <si>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</si>
  <si>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</si>
  <si>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</si>
  <si>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</si>
  <si>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</si>
  <si>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</si>
  <si>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</si>
  <si>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</si>
  <si>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</si>
  <si>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</si>
  <si>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</si>
  <si>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</si>
  <si>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</si>
  <si>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</si>
  <si>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</si>
  <si>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</si>
  <si>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</si>
  <si>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</si>
  <si>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</si>
  <si>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</si>
  <si>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</si>
  <si>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</si>
  <si>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</si>
  <si>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</si>
  <si>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</si>
  <si>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</si>
  <si>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</si>
  <si>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</si>
  <si>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</si>
  <si>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</si>
  <si>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</si>
  <si>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</si>
  <si>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</si>
  <si>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</si>
  <si>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</si>
  <si>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</si>
  <si>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</si>
  <si>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</si>
  <si>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</si>
  <si>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</si>
  <si>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</si>
  <si>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</si>
  <si>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</si>
  <si>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</si>
  <si>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</si>
  <si>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</si>
  <si>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</si>
  <si>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</si>
  <si>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</si>
  <si>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</si>
  <si>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</si>
  <si>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</si>
  <si>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</si>
  <si>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</si>
  <si>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</si>
  <si>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</si>
  <si>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</si>
  <si>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</si>
  <si>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</si>
  <si>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</si>
  <si>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</si>
  <si>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</si>
  <si>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</si>
  <si>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</si>
  <si>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</si>
  <si>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</si>
  <si>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</si>
  <si>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</si>
  <si>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</si>
  <si>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</si>
  <si>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</si>
  <si>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</si>
  <si>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</si>
  <si>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</si>
  <si>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</si>
  <si>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</si>
  <si>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</si>
  <si>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</si>
  <si>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</si>
  <si>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</si>
  <si>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</si>
  <si>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</si>
  <si>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</si>
  <si>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</si>
  <si>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</si>
  <si>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</si>
  <si>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</si>
  <si>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</si>
  <si>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</si>
  <si>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</si>
  <si>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</si>
  <si>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</si>
  <si>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</si>
  <si>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</si>
  <si>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</si>
  <si>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</si>
  <si>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</si>
  <si>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</si>
  <si>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</si>
  <si>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</si>
  <si>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</si>
  <si>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</si>
  <si>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</si>
  <si>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</si>
  <si>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</si>
  <si>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</si>
  <si>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</si>
  <si>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</si>
  <si>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</si>
  <si>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</si>
  <si>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</si>
  <si>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</si>
  <si>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</si>
  <si>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</si>
  <si>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</si>
  <si>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</si>
  <si>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</si>
  <si>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</si>
  <si>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</si>
  <si>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</si>
  <si>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</si>
  <si>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</si>
  <si>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</si>
  <si>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</si>
  <si>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</si>
  <si>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</si>
  <si>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</si>
  <si>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</si>
  <si>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</si>
  <si>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</si>
  <si>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</si>
  <si>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</si>
  <si>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</si>
  <si>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</si>
  <si>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</si>
  <si>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</si>
  <si>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</si>
  <si>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</si>
  <si>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</si>
  <si>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</si>
  <si>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</si>
  <si>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</si>
  <si>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</si>
  <si>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</si>
  <si>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</si>
  <si>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</si>
  <si>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</si>
  <si>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</si>
  <si>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</si>
  <si>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</si>
  <si>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</si>
  <si>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</si>
  <si>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</si>
  <si>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</si>
  <si>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</si>
  <si>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</si>
  <si>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</si>
  <si>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</si>
  <si>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</si>
  <si>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</si>
  <si>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</si>
  <si>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</si>
  <si>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</si>
  <si>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</si>
  <si>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</si>
  <si>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</si>
  <si>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</si>
  <si>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</si>
  <si>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</si>
  <si>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</si>
  <si>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</si>
  <si>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</si>
  <si>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</si>
  <si>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</si>
  <si>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</si>
  <si>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</si>
  <si>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</si>
  <si>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</si>
  <si>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</si>
  <si>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</si>
  <si>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</si>
  <si>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</si>
  <si>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</si>
  <si>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</si>
  <si>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</si>
  <si>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</si>
  <si>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</si>
  <si>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</si>
  <si>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</si>
  <si>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</si>
  <si>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</si>
  <si>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</si>
  <si>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</si>
  <si>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</si>
  <si>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</si>
  <si>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</si>
  <si>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</si>
  <si>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</si>
  <si>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</si>
  <si>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</si>
  <si>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</si>
  <si>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</si>
  <si>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</si>
  <si>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</si>
  <si>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</si>
  <si>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</si>
  <si>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</si>
  <si>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</si>
  <si>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</si>
  <si>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</si>
  <si>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</si>
  <si>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</si>
  <si>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</si>
  <si>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</si>
  <si>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</si>
  <si>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</si>
  <si>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</si>
  <si>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</si>
  <si>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</si>
  <si>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</si>
  <si>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</si>
  <si>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</si>
  <si>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</si>
  <si>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</si>
  <si>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</si>
  <si>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</si>
  <si>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</si>
  <si>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</si>
  <si>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</si>
  <si>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</si>
  <si>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</si>
  <si>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</si>
  <si>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</si>
  <si>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</si>
  <si>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</si>
  <si>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</si>
  <si>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</si>
  <si>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</si>
  <si>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</si>
  <si>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</si>
  <si>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</si>
  <si>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</si>
  <si>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</si>
  <si>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</si>
  <si>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</si>
  <si>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</si>
  <si>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</si>
  <si>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</si>
  <si>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</si>
  <si>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</si>
  <si>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</si>
  <si>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</si>
  <si>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</si>
  <si>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</si>
  <si>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</si>
  <si>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</si>
  <si>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</si>
  <si>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</si>
  <si>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</si>
  <si>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</si>
  <si>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</si>
  <si>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</si>
  <si>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</si>
  <si>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</si>
  <si>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</si>
  <si>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</si>
  <si>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</si>
  <si>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</si>
  <si>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</si>
  <si>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</si>
  <si>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</si>
  <si>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</si>
  <si>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</si>
  <si>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</si>
  <si>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</si>
  <si>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</si>
  <si>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</si>
  <si>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</si>
  <si>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</si>
  <si>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</si>
  <si>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</si>
  <si>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</si>
  <si>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</si>
  <si>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</si>
  <si>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</si>
  <si>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</si>
  <si>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</si>
  <si>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</si>
  <si>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</si>
  <si>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</si>
  <si>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</si>
  <si>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</si>
  <si>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</si>
  <si>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</si>
  <si>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</si>
  <si>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</si>
  <si>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</si>
  <si>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</si>
  <si>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</si>
  <si>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</si>
  <si>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</si>
  <si>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</si>
  <si>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</si>
  <si>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</si>
  <si>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</si>
  <si>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</si>
  <si>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</si>
  <si>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</si>
  <si>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</si>
  <si>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</si>
  <si>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</si>
  <si>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</si>
  <si>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</si>
  <si>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</si>
  <si>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</si>
  <si>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</si>
  <si>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</si>
  <si>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</si>
  <si>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</si>
  <si>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</si>
  <si>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</si>
  <si>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</si>
  <si>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</si>
  <si>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</si>
  <si>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</si>
  <si>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</si>
  <si>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</si>
  <si>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</si>
  <si>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</si>
  <si>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</si>
  <si>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</si>
  <si>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</si>
  <si>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</si>
  <si>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</si>
  <si>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</si>
  <si>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</si>
  <si>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</si>
  <si>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</si>
  <si>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</si>
  <si>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</si>
  <si>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</si>
  <si>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</si>
  <si>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</si>
  <si>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</si>
  <si>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</si>
  <si>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</si>
  <si>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</si>
  <si>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</si>
  <si>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</si>
  <si>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</si>
  <si>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</si>
  <si>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</si>
  <si>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</si>
  <si>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</si>
  <si>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</si>
  <si>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</si>
  <si>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</si>
  <si>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</si>
  <si>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</si>
  <si>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</si>
  <si>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</si>
  <si>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</si>
  <si>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</si>
  <si>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</si>
  <si>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</si>
  <si>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</si>
  <si>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</si>
  <si>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</si>
  <si>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</si>
  <si>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</si>
  <si>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</si>
  <si>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</si>
  <si>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</si>
  <si>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</si>
  <si>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</si>
  <si>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</si>
  <si>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</si>
  <si>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</si>
  <si>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</si>
  <si>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</si>
  <si>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</si>
  <si>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</si>
  <si>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</si>
  <si>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</si>
  <si>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</si>
  <si>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</si>
  <si>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</si>
  <si>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</si>
  <si>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</si>
  <si>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</si>
  <si>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</si>
  <si>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</si>
  <si>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</si>
  <si>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</si>
  <si>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</si>
  <si>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</si>
  <si>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</si>
  <si>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</si>
  <si>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</si>
  <si>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</si>
  <si>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</si>
  <si>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</si>
  <si>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</si>
  <si>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</si>
  <si>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</si>
  <si>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</si>
  <si>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</si>
  <si>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</si>
  <si>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</si>
  <si>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</si>
  <si>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</si>
  <si>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</si>
  <si>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</si>
  <si>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</si>
  <si>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</si>
  <si>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</si>
  <si>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</si>
  <si>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</si>
  <si>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</si>
  <si>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</si>
  <si>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</si>
  <si>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</si>
  <si>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</si>
  <si>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</si>
  <si>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</si>
  <si>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</si>
  <si>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</si>
  <si>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</si>
  <si>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</si>
  <si>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</si>
  <si>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</si>
  <si>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</si>
  <si>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</si>
  <si>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</si>
  <si>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</si>
  <si>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</si>
  <si>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</si>
  <si>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</si>
  <si>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</si>
  <si>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</si>
  <si>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</si>
  <si>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</si>
  <si>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</si>
  <si>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</si>
  <si>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</si>
  <si>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</si>
  <si>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</si>
  <si>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</si>
  <si>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</si>
  <si>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</si>
  <si>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</si>
  <si>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</si>
  <si>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</si>
  <si>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</si>
  <si>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</si>
  <si>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</si>
  <si>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</si>
  <si>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</si>
  <si>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</si>
  <si>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</si>
  <si>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</si>
  <si>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</si>
  <si>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</si>
  <si>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</si>
  <si>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</si>
  <si>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</si>
  <si>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</si>
  <si>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</si>
  <si>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</si>
  <si>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</si>
  <si>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</si>
  <si>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</si>
  <si>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</si>
  <si>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</si>
  <si>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</si>
  <si>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</si>
  <si>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</si>
  <si>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</si>
  <si>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</si>
  <si>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</si>
  <si>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</si>
  <si>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</si>
  <si>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</si>
  <si>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</si>
  <si>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</si>
  <si>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</si>
  <si>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</si>
  <si>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</si>
  <si>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</si>
  <si>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</si>
  <si>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</si>
  <si>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</si>
  <si>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</si>
  <si>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</si>
  <si>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</si>
  <si>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</si>
  <si>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</si>
  <si>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</si>
  <si>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</si>
  <si>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</si>
  <si>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</si>
  <si>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</si>
  <si>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</si>
  <si>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</si>
  <si>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</si>
  <si>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</si>
  <si>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</si>
  <si>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</si>
  <si>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</si>
  <si>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</si>
  <si>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</si>
  <si>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</si>
  <si>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</si>
  <si>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</si>
  <si>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</si>
  <si>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</si>
  <si>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</si>
  <si>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</si>
  <si>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</si>
  <si>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</si>
  <si>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</si>
  <si>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</si>
  <si>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</si>
  <si>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</si>
  <si>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</si>
  <si>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</si>
  <si>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</si>
  <si>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</si>
  <si>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</si>
  <si>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</si>
  <si>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</si>
  <si>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</si>
  <si>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</si>
  <si>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</si>
  <si>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</si>
  <si>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</si>
  <si>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</si>
  <si>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</si>
  <si>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</si>
  <si>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</si>
  <si>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</si>
  <si>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</si>
  <si>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</si>
  <si>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</si>
  <si>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</si>
  <si>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</si>
  <si>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</si>
  <si>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</si>
  <si>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</si>
  <si>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</si>
  <si>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</si>
  <si>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</si>
  <si>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</si>
  <si>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</si>
  <si>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</si>
  <si>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</si>
  <si>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</si>
  <si>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</si>
  <si>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</si>
  <si>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</si>
  <si>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</si>
  <si>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</si>
  <si>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</si>
  <si>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</si>
  <si>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</si>
  <si>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</si>
  <si>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</si>
  <si>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</si>
  <si>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</si>
  <si>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</si>
  <si>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</si>
  <si>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</si>
  <si>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</si>
  <si>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</si>
  <si>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</si>
  <si>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</si>
  <si>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</si>
  <si>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</si>
  <si>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</si>
  <si>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</si>
  <si>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</si>
  <si>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</si>
  <si>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</si>
  <si>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</si>
  <si>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</si>
  <si>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</si>
  <si>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</si>
  <si>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</si>
  <si>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</si>
  <si>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</si>
  <si>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</si>
  <si>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</si>
  <si>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</si>
  <si>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</si>
  <si>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</si>
  <si>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</si>
  <si>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</si>
  <si>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</si>
  <si>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</si>
  <si>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</si>
  <si>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</si>
  <si>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</si>
  <si>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</si>
  <si>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</si>
  <si>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</si>
  <si>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</si>
  <si>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</si>
  <si>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</si>
  <si>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</si>
  <si>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</si>
  <si>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</si>
  <si>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</si>
  <si>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</si>
  <si>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</si>
  <si>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</si>
  <si>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</si>
  <si>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</si>
  <si>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</si>
  <si>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</si>
  <si>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</si>
  <si>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</si>
  <si>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</si>
  <si>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</si>
  <si>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</si>
  <si>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</si>
  <si>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</si>
  <si>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</si>
  <si>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</si>
  <si>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</si>
  <si>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</si>
  <si>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</si>
  <si>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</si>
  <si>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</si>
  <si>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</si>
  <si>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</si>
  <si>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</si>
  <si>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</si>
  <si>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</si>
  <si>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</si>
  <si>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</si>
  <si>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</si>
  <si>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</si>
  <si>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</si>
  <si>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</si>
  <si>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</si>
  <si>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</si>
  <si>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</si>
  <si>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</si>
  <si>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</si>
  <si>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</si>
  <si>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</si>
  <si>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</si>
  <si>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</si>
  <si>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</si>
  <si>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</si>
  <si>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</si>
  <si>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</si>
  <si>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</si>
  <si>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</si>
  <si>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</si>
  <si>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</si>
  <si>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</si>
  <si>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</si>
  <si>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</si>
  <si>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</si>
  <si>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</si>
  <si>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</si>
  <si>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</si>
  <si>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</si>
  <si>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</si>
  <si>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</si>
  <si>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</si>
  <si>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</si>
  <si>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</si>
  <si>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</si>
  <si>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</si>
  <si>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</si>
  <si>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</si>
  <si>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</si>
  <si>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</si>
  <si>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</si>
  <si>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</si>
  <si>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</si>
  <si>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</si>
  <si>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</si>
  <si>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</si>
  <si>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</si>
  <si>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</si>
  <si>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</si>
  <si>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</si>
  <si>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</si>
  <si>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</si>
  <si>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</si>
  <si>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</si>
  <si>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</si>
  <si>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</si>
  <si>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</si>
  <si>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</si>
  <si>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</si>
  <si>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</si>
  <si>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</si>
  <si>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</si>
  <si>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</si>
  <si>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</si>
  <si>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</si>
  <si>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</si>
  <si>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</si>
  <si>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</si>
  <si>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</si>
  <si>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</si>
  <si>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</si>
  <si>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</si>
  <si>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</si>
  <si>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</si>
  <si>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</si>
  <si>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</si>
  <si>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</si>
  <si>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</si>
  <si>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</si>
  <si>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</si>
  <si>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</si>
  <si>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</si>
  <si>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</si>
  <si>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</si>
  <si>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</si>
  <si>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</si>
  <si>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</si>
  <si>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</si>
  <si>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</si>
  <si>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</si>
  <si>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</si>
  <si>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</si>
  <si>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</si>
  <si>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</si>
  <si>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</si>
  <si>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</si>
  <si>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</si>
  <si>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</si>
  <si>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</si>
  <si>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</si>
  <si>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</si>
  <si>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</si>
  <si>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</si>
  <si>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</si>
  <si>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</si>
  <si>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</si>
  <si>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</si>
  <si>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</si>
  <si>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</si>
  <si>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</si>
  <si>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</si>
  <si>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</si>
  <si>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</si>
  <si>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</si>
  <si>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</si>
  <si>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</si>
  <si>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</si>
  <si>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</si>
  <si>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</si>
  <si>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</si>
  <si>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</si>
  <si>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</si>
  <si>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</si>
  <si>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</si>
  <si>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</si>
  <si>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</si>
  <si>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</si>
  <si>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</si>
  <si>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</si>
  <si>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</si>
  <si>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</si>
  <si>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</si>
  <si>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</si>
  <si>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</si>
  <si>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</si>
  <si>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</si>
  <si>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</si>
  <si>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</si>
  <si>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</si>
  <si>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</si>
  <si>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</si>
  <si>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</si>
  <si>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</si>
  <si>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</si>
  <si>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</si>
  <si>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</si>
  <si>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</si>
  <si>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</si>
  <si>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</si>
  <si>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</si>
  <si>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</si>
  <si>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</si>
  <si>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</si>
  <si>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</si>
  <si>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</si>
  <si>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</si>
  <si>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</si>
  <si>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</si>
  <si>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</si>
  <si>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</si>
  <si>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</si>
  <si>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</si>
  <si>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</si>
  <si>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</si>
  <si>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</si>
  <si>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</si>
  <si>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</si>
  <si>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</si>
  <si>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</si>
  <si>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</si>
  <si>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</si>
  <si>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</si>
  <si>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</si>
  <si>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</si>
  <si>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</si>
  <si>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</si>
  <si>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</si>
  <si>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</si>
  <si>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</si>
  <si>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</si>
  <si>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</si>
  <si>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</si>
  <si>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</si>
  <si>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</si>
  <si>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</si>
  <si>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</si>
  <si>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</si>
  <si>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</si>
  <si>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</si>
  <si>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</si>
  <si>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</si>
  <si>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</si>
  <si>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</si>
  <si>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</si>
  <si>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</si>
  <si>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</si>
  <si>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</si>
  <si>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</si>
  <si>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</si>
  <si>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</si>
  <si>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</si>
  <si>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</si>
  <si>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</si>
  <si>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</si>
  <si>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</si>
  <si>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</si>
  <si>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</si>
  <si>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</si>
  <si>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</si>
  <si>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</si>
  <si>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</si>
  <si>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</si>
  <si>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</si>
  <si>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</si>
  <si>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</si>
  <si>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</si>
  <si>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</si>
  <si>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</si>
  <si>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</si>
  <si>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</si>
  <si>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</si>
  <si>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</si>
  <si>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</si>
  <si>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</si>
  <si>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</si>
  <si>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</si>
  <si>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</si>
  <si>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</si>
  <si>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</si>
  <si>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</si>
  <si>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</si>
  <si>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</si>
  <si>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</si>
  <si>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</si>
  <si>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</si>
  <si>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</si>
  <si>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</si>
  <si>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</si>
  <si>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</si>
  <si>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</si>
  <si>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</si>
  <si>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</si>
  <si>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</si>
  <si>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</si>
  <si>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</si>
  <si>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</si>
  <si>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</si>
  <si>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</si>
  <si>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</si>
  <si>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</si>
  <si>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</si>
  <si>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</si>
  <si>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</si>
  <si>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</si>
  <si>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</si>
  <si>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</si>
  <si>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</si>
  <si>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</si>
  <si>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</si>
  <si>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</si>
  <si>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</si>
  <si>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</si>
  <si>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</si>
  <si>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</si>
  <si>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</si>
  <si>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</si>
  <si>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</si>
  <si>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</si>
  <si>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</si>
  <si>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</si>
  <si>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</si>
  <si>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</si>
  <si>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</si>
  <si>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</si>
  <si>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</si>
  <si>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</si>
  <si>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</si>
  <si>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</si>
  <si>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</si>
  <si>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</si>
  <si>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</si>
  <si>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</si>
  <si>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</si>
  <si>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</si>
  <si>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</si>
  <si>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</si>
  <si>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</si>
  <si>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</si>
  <si>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</si>
  <si>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</si>
  <si>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</si>
  <si>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</si>
  <si>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</si>
  <si>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</si>
  <si>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</si>
  <si>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</si>
  <si>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</si>
  <si>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</si>
  <si>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</si>
  <si>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</si>
  <si>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</si>
  <si>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</si>
  <si>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</si>
  <si>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</si>
  <si>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</si>
  <si>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</si>
  <si>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</si>
  <si>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</si>
  <si>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</si>
  <si>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</si>
  <si>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</si>
  <si>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</si>
  <si>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</si>
  <si>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</si>
  <si>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</si>
  <si>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</si>
  <si>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</si>
  <si>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</si>
  <si>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</si>
  <si>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</si>
  <si>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</si>
  <si>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</si>
  <si>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</si>
  <si>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</si>
  <si>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</si>
  <si>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</si>
  <si>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</si>
  <si>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</si>
  <si>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</si>
  <si>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</si>
  <si>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</si>
  <si>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</si>
  <si>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</si>
  <si>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</si>
  <si>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</si>
  <si>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</si>
  <si>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</si>
  <si>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</si>
  <si>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</si>
  <si>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</si>
  <si>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</si>
  <si>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</si>
  <si>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</si>
  <si>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</si>
  <si>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</si>
  <si>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</si>
  <si>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</si>
  <si>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</si>
  <si>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</si>
  <si>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</si>
  <si>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</si>
  <si>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</si>
  <si>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</si>
  <si>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</si>
  <si>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</si>
  <si>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</si>
  <si>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</si>
  <si>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</si>
  <si>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</si>
  <si>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</si>
  <si>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</si>
  <si>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</si>
  <si>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</si>
  <si>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</si>
  <si>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</si>
  <si>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</si>
  <si>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</si>
  <si>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</si>
  <si>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</si>
  <si>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</si>
  <si>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</si>
  <si>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</si>
  <si>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</si>
  <si>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</si>
  <si>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</si>
  <si>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</si>
  <si>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</si>
  <si>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</si>
  <si>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</si>
  <si>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</si>
  <si>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</si>
  <si>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</si>
  <si>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</si>
  <si>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</si>
  <si>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</si>
  <si>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</si>
  <si>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</si>
  <si>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</si>
  <si>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</si>
  <si>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</si>
  <si>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</si>
  <si>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</si>
  <si>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</si>
  <si>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</si>
  <si>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</si>
  <si>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</si>
  <si>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</si>
  <si>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</si>
  <si>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</si>
  <si>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</si>
  <si>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</si>
  <si>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</si>
  <si>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</si>
  <si>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</si>
  <si>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</si>
  <si>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</si>
  <si>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</si>
  <si>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</si>
  <si>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</si>
  <si>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</si>
  <si>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</si>
  <si>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</si>
  <si>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</si>
  <si>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</si>
  <si>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</si>
  <si>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</si>
  <si>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</si>
  <si>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</si>
  <si>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</si>
  <si>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</si>
  <si>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</si>
  <si>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</si>
  <si>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</si>
  <si>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</si>
  <si>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</si>
  <si>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</si>
  <si>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</si>
  <si>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</si>
  <si>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</si>
  <si>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</si>
  <si>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</si>
  <si>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</si>
  <si>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</si>
  <si>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</si>
  <si>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</si>
  <si>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</si>
  <si>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</si>
  <si>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</si>
  <si>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</si>
  <si>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</si>
  <si>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</si>
  <si>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</si>
  <si>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</si>
  <si>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</si>
  <si>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</si>
  <si>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</si>
  <si>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</si>
  <si>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</si>
  <si>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</si>
  <si>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</si>
  <si>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</si>
  <si>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</si>
  <si>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</si>
  <si>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</si>
  <si>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</si>
  <si>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</si>
  <si>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</si>
  <si>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</si>
  <si>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</si>
  <si>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</si>
  <si>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</si>
  <si>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</si>
  <si>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</si>
  <si>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</si>
  <si>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</si>
  <si>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</si>
  <si>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</si>
  <si>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</si>
  <si>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</si>
  <si>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</si>
  <si>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</si>
  <si>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</si>
  <si>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</si>
  <si>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</si>
  <si>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</si>
  <si>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</si>
  <si>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</si>
  <si>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</si>
  <si>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</si>
  <si>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</si>
  <si>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</si>
  <si>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</si>
  <si>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</si>
  <si>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</si>
  <si>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</si>
  <si>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</si>
  <si>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</si>
  <si>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</si>
  <si>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</si>
  <si>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</si>
  <si>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</si>
  <si>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</si>
  <si>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</si>
  <si>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</si>
  <si>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</si>
  <si>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</si>
  <si>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</si>
  <si>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</si>
  <si>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</si>
  <si>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</si>
  <si>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</si>
  <si>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</si>
  <si>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</si>
  <si>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</si>
  <si>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</si>
  <si>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</si>
  <si>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</si>
  <si>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</si>
  <si>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</si>
  <si>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</si>
  <si>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</si>
  <si>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</si>
  <si>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</si>
  <si>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</si>
  <si>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</si>
  <si>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</si>
  <si>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</si>
  <si>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</si>
  <si>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</si>
  <si>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</si>
  <si>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</si>
  <si>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</si>
  <si>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</si>
  <si>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</si>
  <si>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</si>
  <si>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</si>
  <si>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</si>
  <si>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</si>
  <si>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</si>
  <si>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</si>
  <si>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</si>
  <si>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</si>
  <si>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</si>
  <si>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</si>
  <si>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</si>
  <si>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</si>
  <si>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</si>
  <si>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</si>
  <si>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</si>
  <si>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</si>
  <si>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</si>
  <si>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</si>
  <si>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</si>
  <si>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</si>
  <si>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</si>
  <si>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</si>
  <si>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</si>
  <si>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</si>
  <si>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</si>
  <si>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</si>
  <si>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</si>
  <si>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</si>
  <si>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</si>
  <si>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</si>
  <si>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</si>
  <si>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</si>
  <si>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</si>
  <si>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</si>
  <si>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</si>
  <si>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</si>
  <si>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</si>
  <si>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</si>
  <si>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</si>
  <si>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</si>
  <si>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</si>
  <si>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</si>
  <si>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</si>
  <si>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</si>
  <si>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</si>
  <si>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</si>
  <si>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</si>
  <si>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</si>
  <si>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</si>
  <si>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</si>
  <si>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</si>
  <si>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</si>
  <si>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</si>
  <si>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</si>
  <si>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</si>
  <si>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</si>
  <si>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</si>
  <si>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</si>
  <si>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</si>
  <si>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</si>
  <si>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</si>
  <si>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</si>
  <si>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</si>
  <si>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</si>
  <si>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</si>
  <si>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</si>
  <si>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</si>
  <si>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</si>
  <si>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</si>
  <si>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</si>
  <si>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</si>
  <si>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</si>
  <si>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</si>
  <si>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</si>
  <si>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</si>
  <si>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</si>
  <si>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</si>
  <si>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</si>
  <si>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</si>
  <si>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</si>
  <si>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</si>
  <si>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</si>
  <si>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</si>
  <si>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</si>
  <si>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</si>
  <si>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</si>
  <si>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</si>
  <si>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</si>
  <si>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</si>
  <si>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</si>
  <si>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</si>
  <si>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</si>
  <si>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</si>
  <si>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</si>
  <si>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</si>
  <si>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</si>
  <si>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</si>
  <si>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</si>
  <si>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</si>
  <si>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</si>
  <si>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</si>
  <si>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</si>
  <si>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</si>
  <si>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</si>
  <si>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</si>
  <si>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</si>
  <si>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</si>
  <si>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</si>
  <si>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</si>
  <si>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</si>
  <si>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</si>
  <si>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</si>
  <si>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</si>
  <si>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</si>
  <si>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</si>
  <si>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</si>
  <si>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</si>
  <si>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</si>
  <si>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</si>
  <si>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</si>
  <si>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</si>
  <si>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</si>
  <si>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</si>
  <si>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</si>
  <si>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</si>
  <si>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</si>
  <si>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</si>
  <si>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</si>
  <si>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</si>
  <si>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</si>
  <si>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</si>
  <si>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</si>
  <si>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</si>
  <si>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</si>
  <si>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</si>
  <si>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</si>
  <si>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</si>
  <si>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</si>
  <si>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</si>
  <si>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</si>
  <si>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</si>
  <si>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</si>
  <si>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</si>
  <si>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</si>
  <si>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</si>
  <si>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</si>
  <si>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</si>
  <si>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</si>
  <si>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</si>
  <si>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</si>
  <si>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</si>
  <si>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</si>
  <si>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</si>
  <si>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</si>
  <si>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</si>
  <si>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</si>
  <si>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</si>
  <si>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</si>
  <si>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</si>
  <si>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</si>
  <si>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</si>
  <si>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</si>
  <si>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</si>
  <si>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</si>
  <si>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</si>
  <si>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</si>
  <si>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</si>
  <si>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</si>
  <si>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</si>
  <si>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</si>
  <si>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</si>
  <si>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</si>
  <si>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</si>
  <si>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</si>
  <si>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</si>
  <si>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</si>
  <si>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</si>
  <si>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</si>
  <si>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</si>
  <si>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</si>
  <si>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</si>
  <si>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</si>
  <si>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</si>
  <si>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</si>
  <si>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</si>
  <si>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</si>
  <si>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</si>
  <si>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</si>
  <si>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</si>
  <si>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</si>
  <si>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</si>
  <si>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</si>
  <si>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</si>
  <si>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</si>
  <si>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</si>
  <si>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</si>
  <si>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</si>
  <si>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</si>
  <si>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</si>
  <si>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</si>
  <si>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</si>
  <si>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</si>
  <si>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</si>
  <si>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</si>
  <si>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</si>
  <si>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</si>
  <si>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</si>
  <si>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</si>
  <si>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</si>
  <si>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</si>
  <si>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</si>
  <si>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</si>
  <si>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</si>
  <si>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</si>
  <si>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</si>
  <si>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</si>
  <si>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</si>
  <si>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</si>
  <si>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</si>
  <si>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</si>
  <si>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</si>
  <si>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</si>
  <si>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</si>
  <si>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</si>
  <si>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</si>
  <si>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</si>
  <si>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</si>
  <si>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</si>
  <si>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</si>
  <si>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</si>
  <si>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</si>
  <si>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</si>
  <si>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</si>
  <si>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</si>
  <si>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</si>
  <si>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</si>
  <si>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</si>
  <si>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</si>
  <si>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</si>
  <si>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</si>
  <si>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</si>
  <si>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</si>
  <si>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</si>
  <si>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</si>
  <si>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</si>
  <si>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</si>
  <si>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</si>
  <si>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</si>
  <si>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</si>
  <si>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</si>
  <si>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</si>
  <si>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</si>
  <si>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</si>
  <si>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</si>
  <si>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</si>
  <si>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</si>
  <si>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</si>
  <si>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</si>
  <si>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</si>
  <si>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</si>
  <si>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</si>
  <si>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</si>
  <si>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</si>
  <si>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</si>
  <si>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</si>
  <si>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</si>
  <si>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</si>
  <si>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</si>
  <si>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</si>
  <si>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</si>
  <si>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</si>
  <si>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</si>
  <si>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</si>
  <si>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</si>
  <si>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</si>
  <si>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</si>
  <si>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</si>
  <si>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</si>
  <si>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</si>
  <si>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</si>
  <si>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</si>
  <si>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</si>
  <si>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</si>
  <si>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</si>
  <si>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</si>
  <si>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</si>
  <si>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</si>
  <si>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</si>
  <si>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</si>
  <si>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</si>
  <si>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</si>
  <si>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</si>
  <si>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</si>
  <si>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</si>
  <si>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</si>
  <si>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</si>
  <si>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</si>
  <si>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</si>
  <si>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</si>
  <si>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</si>
  <si>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</si>
  <si>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</si>
  <si>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</si>
  <si>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</si>
  <si>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</si>
  <si>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</si>
  <si>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</si>
  <si>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</si>
  <si>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</si>
  <si>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</si>
  <si>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</si>
  <si>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</si>
  <si>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</si>
  <si>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</si>
  <si>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</si>
  <si>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</si>
  <si>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</si>
  <si>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</si>
  <si>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</si>
  <si>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</si>
  <si>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</si>
  <si>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</si>
  <si>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</si>
  <si>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</si>
  <si>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</si>
  <si>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</si>
  <si>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</si>
  <si>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</si>
  <si>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</si>
  <si>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</si>
  <si>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</si>
  <si>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</si>
  <si>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</si>
  <si>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</si>
  <si>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</si>
  <si>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</si>
  <si>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</si>
  <si>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</si>
  <si>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</si>
  <si>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</si>
  <si>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</si>
  <si>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</si>
  <si>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</si>
  <si>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</si>
  <si>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</si>
  <si>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</si>
  <si>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</si>
  <si>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</si>
  <si>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</si>
  <si>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</si>
  <si>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</si>
  <si>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</si>
  <si>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</si>
  <si>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</si>
  <si>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</si>
  <si>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</si>
  <si>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</si>
  <si>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</si>
  <si>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</si>
  <si>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</si>
  <si>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</si>
  <si>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</si>
  <si>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</si>
  <si>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</si>
  <si>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</si>
  <si>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</si>
  <si>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</si>
  <si>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</si>
  <si>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</si>
  <si>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</si>
  <si>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</si>
  <si>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</si>
  <si>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</si>
  <si>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</si>
  <si>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</si>
  <si>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</si>
  <si>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</si>
  <si>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</si>
  <si>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</si>
  <si>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</si>
  <si>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</si>
  <si>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</si>
  <si>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</si>
  <si>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</si>
  <si>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</si>
  <si>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</si>
  <si>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</si>
  <si>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</si>
  <si>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</si>
  <si>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</si>
  <si>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</si>
  <si>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</si>
  <si>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</si>
  <si>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</si>
  <si>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</si>
  <si>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</si>
  <si>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</si>
  <si>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</si>
  <si>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</si>
  <si>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</si>
  <si>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</si>
  <si>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</si>
  <si>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</si>
  <si>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</si>
  <si>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</si>
  <si>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</si>
  <si>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</si>
  <si>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</si>
  <si>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</si>
  <si>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</si>
  <si>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</si>
  <si>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</si>
  <si>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</si>
  <si>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</si>
  <si>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</si>
  <si>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</si>
  <si>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</si>
  <si>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</si>
  <si>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</si>
  <si>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</si>
  <si>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</si>
  <si>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</si>
  <si>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</si>
  <si>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</si>
  <si>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</si>
  <si>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</si>
  <si>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</si>
  <si>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</si>
  <si>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</si>
  <si>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</si>
  <si>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</si>
  <si>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</si>
  <si>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</si>
  <si>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</si>
  <si>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</si>
  <si>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</si>
  <si>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</si>
  <si>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</si>
  <si>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</si>
  <si>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</si>
  <si>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</si>
  <si>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</si>
  <si>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</si>
  <si>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</si>
  <si>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</si>
  <si>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</si>
  <si>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</si>
  <si>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</si>
  <si>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</si>
  <si>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</si>
  <si>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</si>
  <si>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</si>
  <si>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</si>
  <si>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</si>
  <si>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</si>
  <si>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</si>
  <si>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</si>
  <si>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</si>
  <si>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</si>
  <si>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</si>
  <si>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</si>
  <si>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</si>
  <si>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</si>
  <si>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</si>
  <si>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</si>
  <si>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</si>
  <si>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</si>
  <si>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</si>
  <si>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</si>
  <si>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</si>
  <si>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</si>
  <si>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</si>
  <si>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</si>
  <si>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</si>
  <si>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</si>
  <si>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</si>
  <si>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</si>
  <si>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</si>
  <si>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</si>
  <si>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</si>
  <si>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</si>
  <si>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</si>
  <si>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</si>
  <si>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</si>
  <si>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</si>
  <si>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</si>
  <si>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</si>
  <si>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</si>
  <si>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</si>
  <si>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</si>
  <si>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</si>
  <si>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</si>
  <si>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</si>
  <si>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</si>
  <si>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</si>
  <si>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</si>
  <si>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</si>
  <si>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</si>
  <si>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</si>
  <si>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</si>
  <si>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</si>
  <si>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</si>
  <si>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</si>
  <si>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</si>
  <si>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</si>
  <si>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</si>
  <si>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</si>
  <si>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</si>
  <si>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</si>
  <si>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</si>
  <si>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</si>
  <si>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</si>
  <si>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</si>
  <si>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</si>
  <si>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</si>
  <si>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</si>
  <si>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</si>
  <si>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</si>
  <si>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</si>
  <si>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</si>
  <si>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</si>
  <si>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</si>
  <si>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</si>
  <si>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</si>
  <si>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</si>
  <si>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</si>
  <si>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</si>
  <si>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</si>
  <si>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</si>
  <si>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</si>
  <si>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</si>
  <si>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</si>
  <si>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</si>
  <si>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</si>
  <si>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</si>
  <si>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</si>
  <si>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</si>
  <si>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</si>
  <si>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</si>
  <si>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</si>
  <si>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</si>
  <si>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</si>
  <si>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</si>
  <si>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</si>
  <si>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</si>
  <si>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</si>
  <si>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</si>
  <si>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</si>
  <si>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</si>
  <si>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</si>
  <si>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</si>
  <si>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</si>
  <si>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</si>
  <si>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</si>
  <si>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</si>
  <si>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</si>
  <si>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</si>
  <si>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</si>
  <si>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</si>
  <si>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</si>
  <si>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</si>
  <si>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</si>
  <si>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</si>
  <si>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</si>
  <si>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</si>
  <si>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</si>
  <si>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</si>
  <si>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</si>
  <si>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</si>
  <si>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</si>
  <si>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</si>
  <si>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</si>
  <si>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</si>
  <si>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</si>
  <si>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</si>
  <si>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</si>
  <si>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</si>
  <si>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</si>
  <si>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</si>
  <si>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</si>
  <si>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</si>
  <si>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</si>
  <si>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</si>
  <si>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</si>
  <si>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</si>
  <si>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</si>
  <si>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</si>
  <si>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</si>
  <si>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</si>
  <si>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</si>
  <si>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</si>
  <si>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</si>
  <si>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</si>
  <si>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</si>
  <si>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</si>
  <si>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</si>
  <si>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</si>
  <si>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</si>
  <si>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</si>
  <si>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</si>
  <si>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</si>
  <si>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</si>
  <si>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</si>
  <si>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</si>
  <si>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</si>
  <si>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</si>
  <si>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</si>
  <si>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</si>
  <si>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</si>
  <si>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</si>
  <si>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</si>
  <si>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</si>
  <si>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</si>
  <si>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</si>
  <si>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</si>
  <si>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</si>
  <si>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</si>
  <si>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</si>
  <si>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</si>
  <si>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</si>
  <si>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</si>
  <si>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</si>
  <si>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</si>
  <si>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</si>
  <si>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</si>
  <si>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</si>
  <si>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</si>
  <si>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</si>
  <si>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</si>
  <si>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</si>
  <si>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</si>
  <si>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</si>
  <si>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</si>
  <si>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</si>
  <si>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</si>
  <si>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</si>
  <si>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</si>
  <si>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</si>
  <si>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</si>
  <si>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</si>
  <si>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</si>
  <si>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</si>
  <si>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</si>
  <si>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</si>
  <si>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</si>
  <si>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</si>
  <si>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</si>
  <si>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</si>
  <si>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</si>
  <si>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</si>
  <si>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</si>
  <si>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</si>
  <si>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</si>
  <si>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</si>
  <si>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</si>
  <si>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</si>
  <si>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</si>
  <si>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</si>
  <si>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</si>
  <si>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</si>
  <si>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</si>
  <si>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</si>
  <si>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</si>
  <si>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</si>
  <si>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</si>
  <si>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</si>
  <si>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</si>
  <si>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</si>
  <si>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</si>
  <si>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</si>
  <si>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</si>
  <si>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</si>
  <si>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</si>
  <si>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</si>
  <si>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</si>
  <si>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</si>
  <si>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</si>
  <si>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</si>
  <si>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</si>
  <si>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</si>
  <si>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</si>
  <si>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</si>
  <si>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</si>
  <si>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</si>
  <si>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</si>
  <si>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</si>
  <si>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</si>
  <si>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</si>
  <si>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</si>
  <si>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</si>
  <si>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</si>
  <si>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</si>
  <si>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</si>
  <si>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</si>
  <si>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</si>
  <si>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</si>
  <si>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</si>
  <si>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</si>
  <si>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</si>
  <si>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</si>
  <si>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</si>
  <si>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</si>
  <si>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</si>
  <si>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</si>
  <si>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</si>
  <si>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</si>
  <si>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</si>
  <si>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</si>
  <si>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</si>
  <si>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</si>
  <si>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</si>
  <si>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</si>
  <si>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</si>
  <si>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</si>
  <si>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</si>
  <si>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</si>
  <si>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</si>
  <si>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</si>
  <si>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</si>
  <si>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</si>
  <si>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</si>
  <si>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</si>
  <si>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</si>
  <si>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</si>
  <si>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</si>
  <si>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</si>
  <si>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</si>
  <si>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</si>
  <si>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</si>
  <si>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</si>
  <si>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</si>
  <si>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</si>
  <si>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</si>
  <si>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</si>
  <si>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</si>
  <si>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</si>
  <si>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</si>
  <si>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</si>
  <si>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</si>
  <si>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</si>
  <si>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</si>
  <si>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</si>
  <si>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</si>
  <si>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</si>
  <si>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</si>
  <si>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</si>
  <si>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</si>
  <si>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</si>
  <si>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</si>
  <si>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</si>
  <si>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</si>
  <si>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</si>
  <si>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</si>
  <si>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</si>
  <si>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</si>
  <si>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</si>
  <si>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</si>
  <si>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</si>
  <si>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</si>
  <si>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</si>
  <si>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</si>
  <si>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</si>
  <si>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</si>
  <si>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</si>
  <si>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</si>
  <si>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</si>
  <si>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</si>
  <si>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</si>
  <si>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</si>
  <si>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</si>
  <si>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</si>
  <si>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</si>
  <si>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</si>
  <si>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</si>
  <si>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</si>
  <si>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</si>
  <si>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</si>
  <si>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</si>
  <si>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</si>
  <si>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</si>
  <si>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</si>
  <si>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</si>
  <si>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</si>
  <si>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</si>
  <si>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</si>
  <si>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</si>
  <si>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</si>
  <si>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</si>
  <si>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</si>
  <si>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</si>
  <si>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</si>
  <si>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</si>
  <si>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</si>
  <si>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</si>
  <si>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</si>
  <si>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</si>
  <si>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</si>
  <si>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</si>
  <si>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</si>
  <si>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</si>
  <si>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</si>
  <si>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</si>
  <si>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</si>
  <si>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</si>
  <si>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</si>
  <si>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</si>
  <si>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</si>
  <si>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</si>
  <si>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</si>
  <si>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</si>
  <si>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</si>
  <si>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</si>
  <si>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</si>
  <si>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</si>
  <si>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</si>
  <si>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</si>
  <si>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</si>
  <si>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</si>
  <si>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</si>
  <si>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</si>
  <si>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</si>
  <si>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</si>
  <si>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</si>
  <si>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</si>
  <si>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</si>
  <si>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</si>
  <si>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</si>
  <si>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</si>
  <si>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</si>
  <si>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</si>
  <si>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</si>
  <si>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</si>
  <si>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</si>
  <si>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</si>
  <si>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</si>
  <si>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</si>
  <si>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</si>
  <si>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</si>
  <si>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</si>
  <si>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</si>
  <si>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</si>
  <si>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</si>
  <si>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</si>
  <si>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</si>
  <si>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</si>
  <si>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</si>
  <si>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</si>
  <si>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</si>
  <si>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</si>
  <si>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</si>
  <si>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</si>
  <si>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</si>
  <si>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</si>
  <si>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</si>
  <si>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</si>
  <si>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</si>
  <si>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</si>
  <si>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</si>
  <si>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</si>
  <si>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</si>
  <si>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</si>
  <si>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</si>
  <si>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</si>
  <si>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</si>
  <si>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</si>
  <si>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</si>
  <si>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</si>
  <si>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</si>
  <si>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</si>
  <si>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</si>
  <si>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</si>
  <si>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</si>
  <si>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</si>
  <si>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</si>
  <si>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</si>
  <si>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</si>
  <si>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</si>
  <si>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</si>
  <si>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</si>
  <si>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</si>
  <si>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</si>
  <si>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</si>
  <si>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</si>
  <si>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</si>
  <si>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</si>
  <si>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</si>
  <si>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</si>
  <si>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</si>
  <si>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</si>
  <si>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</si>
  <si>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</si>
  <si>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</si>
  <si>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</si>
  <si>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</si>
  <si>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</si>
  <si>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</si>
  <si>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</si>
  <si>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</si>
  <si>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</si>
  <si>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</si>
  <si>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</si>
  <si>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</si>
  <si>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</si>
  <si>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</si>
  <si>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</si>
  <si>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</si>
  <si>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</si>
  <si>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</si>
  <si>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</si>
  <si>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</si>
  <si>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</si>
  <si>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</si>
  <si>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</si>
  <si>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</si>
  <si>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</si>
  <si>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</si>
  <si>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</si>
  <si>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</si>
  <si>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</si>
  <si>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</si>
  <si>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</si>
  <si>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</si>
  <si>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</si>
  <si>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</si>
  <si>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</si>
  <si>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</si>
  <si>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</si>
  <si>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</si>
  <si>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</si>
  <si>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</si>
  <si>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</si>
  <si>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</si>
  <si>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</si>
  <si>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</si>
  <si>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</si>
  <si>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</si>
  <si>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</si>
  <si>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</si>
  <si>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</si>
  <si>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</si>
  <si>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</si>
  <si>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</si>
  <si>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</si>
  <si>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</si>
  <si>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</si>
  <si>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</si>
  <si>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</si>
  <si>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</si>
  <si>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</si>
  <si>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</si>
  <si>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</si>
  <si>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</si>
  <si>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</si>
  <si>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</si>
  <si>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</si>
  <si>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</si>
  <si>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</si>
  <si>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</si>
  <si>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</si>
  <si>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</si>
  <si>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</si>
  <si>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</si>
  <si>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</si>
  <si>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</si>
  <si>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</si>
  <si>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</si>
  <si>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</si>
  <si>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</si>
  <si>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</si>
  <si>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</si>
  <si>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</si>
  <si>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</si>
  <si>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</si>
  <si>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</si>
  <si>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</si>
  <si>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</si>
  <si>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</si>
  <si>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</si>
  <si>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</si>
  <si>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</si>
  <si>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</si>
  <si>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</si>
  <si>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</si>
  <si>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</si>
  <si>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</si>
  <si>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</si>
  <si>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</si>
  <si>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</si>
  <si>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</si>
  <si>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</si>
  <si>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</si>
  <si>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</si>
  <si>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</si>
  <si>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</si>
  <si>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</si>
  <si>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</si>
  <si>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</si>
  <si>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</si>
  <si>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</si>
  <si>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</si>
  <si>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</si>
  <si>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</si>
  <si>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</si>
  <si>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</si>
  <si>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</si>
  <si>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</si>
  <si>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</si>
  <si>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</si>
  <si>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</si>
  <si>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</si>
  <si>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</si>
  <si>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</si>
  <si>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</si>
  <si>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</si>
  <si>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</si>
  <si>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</si>
  <si>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</si>
  <si>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</si>
  <si>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</si>
  <si>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</si>
  <si>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</si>
  <si>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</si>
  <si>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</si>
  <si>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</si>
  <si>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</si>
  <si>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</si>
  <si>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</si>
  <si>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</si>
  <si>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</si>
  <si>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</si>
  <si>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</si>
  <si>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</si>
  <si>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</si>
  <si>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</si>
  <si>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</si>
  <si>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</si>
  <si>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</si>
  <si>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</si>
  <si>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</si>
  <si>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</si>
  <si>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</si>
  <si>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</si>
  <si>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</si>
  <si>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</si>
  <si>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</si>
  <si>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</si>
  <si>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</si>
  <si>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</si>
  <si>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</si>
  <si>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</si>
  <si>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</si>
  <si>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</si>
  <si>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</si>
  <si>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</si>
  <si>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</si>
  <si>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</si>
  <si>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</si>
  <si>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</si>
  <si>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</si>
  <si>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</si>
  <si>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</si>
  <si>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</si>
  <si>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</si>
  <si>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</si>
  <si>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</si>
  <si>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</si>
  <si>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</si>
  <si>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</si>
  <si>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</si>
  <si>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</si>
  <si>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</si>
  <si>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</si>
  <si>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</si>
  <si>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</si>
  <si>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</si>
  <si>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</si>
  <si>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</si>
  <si>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</si>
  <si>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</si>
  <si>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</si>
  <si>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</si>
  <si>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</si>
  <si>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</si>
  <si>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</si>
  <si>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</si>
  <si>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</si>
  <si>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</si>
  <si>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</si>
  <si>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</si>
  <si>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</si>
  <si>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</si>
  <si>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</si>
  <si>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</si>
  <si>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</si>
  <si>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</si>
  <si>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</si>
  <si>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</si>
  <si>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</si>
  <si>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</si>
  <si>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</si>
  <si>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</si>
  <si>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</si>
  <si>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</si>
  <si>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</si>
  <si>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</si>
  <si>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</si>
  <si>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</si>
  <si>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</si>
  <si>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</si>
  <si>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</si>
  <si>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</si>
  <si>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</si>
  <si>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</si>
  <si>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</si>
  <si>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</si>
  <si>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</si>
  <si>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</si>
  <si>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</si>
  <si>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</si>
  <si>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</si>
  <si>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</si>
  <si>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</si>
  <si>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</si>
  <si>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</si>
  <si>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</si>
  <si>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</si>
  <si>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</si>
  <si>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</si>
  <si>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</si>
  <si>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</si>
  <si>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</si>
  <si>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</si>
  <si>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</si>
  <si>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</si>
  <si>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</si>
  <si>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</si>
  <si>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</si>
  <si>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</si>
  <si>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</si>
  <si>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</si>
  <si>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</si>
  <si>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</si>
  <si>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</si>
  <si>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</si>
  <si>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</si>
  <si>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</si>
  <si>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</si>
  <si>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</si>
  <si>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</si>
  <si>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</si>
  <si>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</si>
  <si>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</si>
  <si>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</si>
  <si>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</si>
  <si>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</si>
  <si>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</si>
  <si>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</si>
  <si>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</si>
  <si>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</si>
  <si>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</si>
  <si>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</si>
  <si>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</si>
  <si>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</si>
  <si>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</si>
  <si>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</si>
  <si>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</si>
  <si>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</si>
  <si>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</si>
  <si>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</si>
  <si>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</si>
  <si>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</si>
  <si>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</si>
  <si>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</si>
  <si>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</si>
  <si>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</si>
  <si>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</si>
  <si>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</si>
  <si>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</si>
  <si>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</si>
  <si>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</si>
  <si>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</si>
  <si>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</si>
  <si>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</si>
  <si>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</si>
  <si>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</si>
  <si>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</si>
  <si>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</si>
  <si>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</si>
  <si>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</si>
  <si>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</si>
  <si>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</si>
  <si>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</si>
  <si>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</si>
  <si>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</si>
  <si>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</si>
  <si>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</si>
  <si>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</si>
  <si>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</si>
  <si>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</si>
  <si>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</si>
  <si>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</si>
  <si>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</si>
  <si>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</si>
  <si>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</si>
  <si>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</si>
  <si>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</si>
  <si>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</si>
  <si>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</si>
  <si>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</si>
  <si>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</si>
  <si>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</si>
  <si>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</si>
  <si>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</si>
  <si>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</si>
  <si>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</si>
  <si>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</si>
  <si>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</si>
  <si>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</si>
  <si>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</si>
  <si>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</si>
  <si>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</si>
  <si>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</si>
  <si>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</si>
  <si>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</si>
  <si>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</si>
  <si>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</si>
  <si>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</si>
  <si>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</si>
  <si>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</si>
  <si>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</si>
  <si>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</si>
  <si>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</si>
  <si>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</si>
  <si>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</si>
  <si>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</si>
  <si>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</si>
  <si>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</si>
  <si>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</si>
  <si>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</si>
  <si>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</si>
  <si>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</si>
  <si>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</si>
  <si>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</si>
  <si>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</si>
  <si>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</si>
  <si>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</si>
  <si>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</si>
  <si>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</si>
  <si>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</si>
  <si>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</si>
  <si>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</si>
  <si>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</si>
  <si>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</si>
  <si>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</si>
  <si>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</si>
  <si>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</si>
  <si>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</si>
  <si>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</si>
  <si>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</si>
  <si>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</si>
  <si>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</si>
  <si>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</si>
  <si>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</si>
  <si>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</si>
  <si>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</si>
  <si>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</si>
  <si>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</si>
  <si>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</si>
  <si>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</si>
  <si>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</si>
  <si>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</si>
  <si>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</si>
  <si>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</si>
  <si>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</si>
  <si>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</si>
  <si>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</si>
  <si>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</si>
  <si>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</si>
  <si>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</si>
  <si>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</si>
  <si>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</si>
  <si>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</si>
  <si>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</si>
  <si>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</si>
  <si>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</si>
  <si>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</si>
  <si>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</si>
  <si>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</si>
  <si>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</si>
  <si>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</si>
  <si>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</si>
  <si>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</si>
  <si>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</si>
  <si>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</si>
  <si>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</si>
  <si>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</si>
  <si>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</si>
  <si>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</si>
  <si>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</si>
  <si>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</si>
  <si>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</si>
  <si>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</si>
  <si>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</si>
  <si>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</si>
  <si>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</si>
  <si>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</si>
  <si>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</si>
  <si>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</si>
  <si>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</si>
  <si>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</si>
  <si>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</si>
  <si>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</si>
  <si>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</si>
  <si>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</si>
  <si>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</si>
  <si>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</si>
  <si>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</si>
  <si>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</si>
  <si>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</si>
  <si>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</si>
  <si>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</si>
  <si>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</si>
  <si>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</si>
  <si>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</si>
  <si>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</si>
  <si>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</si>
  <si>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</si>
  <si>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</si>
  <si>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</si>
  <si>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</si>
  <si>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</si>
  <si>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</si>
  <si>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</si>
  <si>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</si>
  <si>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</si>
  <si>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</si>
  <si>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</si>
  <si>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</si>
  <si>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</si>
  <si>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</si>
  <si>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</si>
  <si>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</si>
  <si>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</si>
  <si>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</si>
  <si>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</si>
  <si>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</si>
  <si>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</si>
  <si>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</si>
  <si>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</si>
  <si>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</si>
  <si>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</si>
  <si>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</si>
  <si>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</si>
  <si>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</si>
  <si>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</si>
  <si>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</si>
  <si>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</si>
  <si>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</si>
  <si>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</si>
  <si>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</si>
  <si>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</si>
  <si>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</si>
  <si>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</si>
  <si>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</si>
  <si>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</si>
  <si>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</si>
  <si>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</si>
  <si>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</si>
  <si>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</si>
  <si>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</si>
  <si>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</si>
  <si>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</si>
  <si>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</si>
  <si>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</si>
  <si>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</si>
  <si>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</si>
  <si>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</si>
  <si>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</si>
  <si>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</si>
  <si>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</si>
  <si>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</si>
  <si>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</si>
  <si>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</si>
  <si>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</si>
  <si>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</si>
  <si>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</si>
  <si>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</si>
  <si>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</si>
  <si>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</si>
  <si>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</si>
  <si>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</si>
  <si>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</si>
  <si>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</si>
  <si>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</si>
  <si>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</si>
  <si>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</si>
  <si>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</si>
  <si>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</si>
  <si>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</si>
  <si>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</si>
  <si>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</si>
  <si>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</si>
  <si>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</si>
  <si>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</si>
  <si>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</si>
  <si>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</si>
  <si>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</si>
  <si>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</si>
  <si>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</si>
  <si>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</si>
  <si>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</si>
  <si>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</si>
  <si>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</si>
  <si>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</si>
  <si>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</si>
  <si>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</si>
  <si>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</si>
  <si>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</si>
  <si>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</si>
  <si>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</si>
  <si>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</si>
  <si>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</si>
  <si>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</si>
  <si>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</si>
  <si>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</si>
  <si>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</si>
  <si>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</si>
  <si>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</si>
  <si>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</si>
  <si>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</si>
  <si>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</si>
  <si>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</si>
  <si>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</si>
  <si>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</si>
  <si>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</si>
  <si>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</si>
  <si>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</si>
  <si>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</si>
  <si>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</si>
  <si>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</si>
  <si>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</si>
  <si>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</si>
  <si>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</si>
  <si>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</si>
  <si>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</si>
  <si>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</si>
  <si>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</si>
  <si>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</si>
  <si>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</si>
  <si>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</si>
  <si>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</si>
  <si>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</si>
  <si>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</si>
  <si>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</si>
  <si>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</si>
  <si>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</si>
  <si>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</si>
  <si>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</si>
  <si>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</si>
  <si>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</si>
  <si>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</si>
  <si>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</si>
  <si>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</si>
  <si>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</si>
  <si>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</si>
  <si>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</si>
  <si>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</si>
  <si>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</si>
  <si>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</si>
  <si>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</si>
  <si>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</si>
  <si>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</si>
  <si>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</si>
  <si>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</si>
  <si>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</si>
  <si>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</si>
  <si>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</si>
  <si>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</si>
  <si>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</si>
  <si>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</si>
  <si>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</si>
  <si>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</si>
  <si>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</si>
  <si>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</si>
  <si>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</si>
  <si>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</si>
  <si>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</si>
  <si>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</si>
  <si>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</si>
  <si>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</si>
  <si>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</si>
  <si>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</si>
  <si>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</si>
  <si>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</si>
  <si>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</si>
  <si>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</si>
  <si>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</si>
  <si>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</si>
  <si>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</si>
  <si>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</si>
  <si>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</si>
  <si>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</si>
  <si>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</si>
  <si>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</si>
  <si>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</si>
  <si>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</si>
  <si>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</si>
  <si>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</si>
  <si>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</si>
  <si>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</si>
  <si>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</si>
  <si>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</si>
  <si>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</si>
  <si>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</si>
  <si>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</si>
  <si>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</si>
  <si>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</si>
  <si>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</si>
  <si>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</si>
  <si>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</si>
  <si>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</si>
  <si>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</si>
  <si>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</si>
  <si>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</si>
  <si>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</si>
  <si>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</si>
  <si>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</si>
  <si>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</si>
  <si>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</si>
  <si>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</si>
  <si>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</si>
  <si>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</si>
  <si>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</si>
  <si>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</si>
  <si>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</si>
  <si>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</si>
  <si>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</si>
  <si>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</si>
  <si>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</si>
  <si>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</si>
  <si>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</si>
  <si>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</si>
  <si>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</si>
  <si>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</si>
  <si>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</si>
  <si>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</si>
  <si>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</si>
  <si>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</si>
  <si>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</si>
  <si>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</si>
  <si>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</si>
  <si>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</si>
  <si>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</si>
  <si>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</si>
  <si>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</si>
  <si>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</si>
  <si>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</si>
  <si>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</si>
  <si>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</si>
  <si>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</si>
  <si>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</si>
  <si>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</si>
  <si>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</si>
  <si>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</si>
  <si>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</si>
  <si>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</si>
  <si>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</si>
  <si>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</si>
  <si>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</si>
  <si>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</si>
  <si>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</si>
  <si>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</si>
  <si>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</si>
  <si>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</si>
  <si>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</si>
  <si>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</si>
  <si>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</si>
  <si>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</si>
  <si>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</si>
  <si>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</si>
  <si>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</si>
  <si>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</si>
  <si>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</si>
  <si>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</si>
  <si>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</si>
  <si>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</si>
  <si>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</si>
  <si>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</si>
  <si>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</si>
  <si>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</si>
  <si>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</si>
  <si>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</si>
  <si>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</si>
  <si>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</si>
  <si>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</si>
  <si>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</si>
  <si>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</si>
  <si>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</si>
  <si>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</si>
  <si>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</si>
  <si>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</si>
  <si>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</si>
  <si>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</si>
  <si>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</si>
  <si>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</si>
  <si>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</si>
  <si>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</si>
  <si>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</si>
  <si>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</si>
  <si>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</si>
  <si>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</si>
  <si>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</si>
  <si>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</si>
  <si>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</si>
  <si>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</si>
  <si>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</si>
  <si>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</si>
  <si>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</si>
  <si>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</si>
  <si>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</si>
  <si>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</si>
  <si>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</si>
  <si>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</si>
  <si>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</si>
  <si>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</si>
  <si>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</si>
  <si>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</si>
  <si>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</si>
  <si>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</si>
  <si>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</si>
  <si>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</si>
  <si>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</si>
  <si>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</si>
  <si>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</si>
  <si>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</si>
  <si>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</si>
  <si>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</si>
  <si>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</si>
  <si>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</si>
  <si>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</si>
  <si>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</si>
  <si>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</si>
  <si>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</si>
  <si>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</si>
  <si>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</si>
  <si>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</si>
  <si>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</si>
  <si>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</si>
  <si>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</si>
  <si>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</si>
  <si>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</si>
  <si>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</si>
  <si>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</si>
  <si>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</si>
  <si>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</si>
  <si>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</si>
  <si>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</si>
  <si>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</si>
  <si>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</si>
  <si>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</si>
  <si>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</si>
  <si>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</si>
  <si>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</si>
  <si>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</si>
  <si>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</si>
  <si>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</si>
  <si>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</si>
  <si>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</si>
  <si>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</si>
  <si>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</si>
  <si>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</si>
  <si>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</si>
  <si>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</si>
  <si>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</si>
  <si>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</si>
  <si>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</si>
  <si>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</si>
  <si>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</si>
  <si>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</si>
  <si>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</si>
  <si>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</si>
  <si>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</si>
  <si>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</si>
  <si>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</si>
  <si>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</si>
  <si>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</si>
  <si>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</si>
  <si>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</si>
  <si>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</si>
  <si>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</si>
  <si>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</si>
  <si>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</si>
  <si>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</si>
  <si>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</si>
  <si>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</si>
  <si>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</si>
  <si>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</si>
  <si>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</si>
  <si>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</si>
  <si>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</si>
  <si>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</si>
  <si>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</si>
  <si>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</si>
  <si>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</si>
  <si>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</si>
  <si>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</si>
  <si>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</si>
  <si>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</si>
  <si>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</si>
  <si>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</si>
  <si>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</si>
  <si>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</si>
  <si>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</si>
  <si>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</si>
  <si>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</si>
  <si>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</si>
  <si>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</si>
  <si>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</si>
  <si>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</si>
  <si>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</si>
  <si>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</si>
  <si>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</si>
  <si>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</si>
  <si>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</si>
  <si>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</si>
  <si>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</si>
  <si>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</si>
  <si>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</si>
  <si>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</si>
  <si>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</si>
  <si>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</si>
  <si>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</si>
  <si>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</si>
  <si>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</si>
  <si>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</si>
  <si>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</si>
  <si>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</si>
  <si>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</si>
  <si>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</si>
  <si>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</si>
  <si>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</si>
  <si>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</si>
  <si>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</si>
  <si>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</si>
  <si>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</si>
  <si>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</si>
  <si>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</si>
  <si>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</si>
  <si>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</si>
  <si>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</si>
  <si>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</si>
  <si>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</si>
  <si>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</si>
  <si>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</si>
  <si>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</si>
  <si>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</si>
  <si>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</si>
  <si>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</si>
  <si>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</si>
  <si>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</si>
  <si>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</si>
  <si>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</si>
  <si>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</si>
  <si>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</si>
  <si>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</si>
  <si>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</si>
  <si>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</si>
  <si>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</si>
  <si>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</si>
  <si>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</si>
  <si>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</si>
  <si>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</si>
  <si>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</si>
  <si>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</si>
  <si>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</si>
  <si>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</si>
  <si>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</si>
  <si>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</si>
  <si>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</si>
  <si>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</si>
  <si>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</si>
  <si>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</si>
  <si>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</si>
  <si>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</si>
  <si>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</si>
  <si>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</si>
  <si>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</si>
  <si>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</si>
  <si>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</si>
  <si>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</si>
  <si>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</si>
  <si>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</si>
  <si>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</si>
  <si>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</si>
  <si>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</si>
  <si>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</si>
  <si>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</si>
  <si>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</si>
  <si>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</si>
  <si>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</si>
  <si>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</si>
  <si>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</si>
  <si>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</si>
  <si>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</si>
  <si>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</si>
  <si>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</si>
  <si>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</si>
  <si>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</si>
  <si>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</si>
  <si>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</si>
  <si>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</si>
  <si>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</si>
  <si>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</si>
  <si>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</si>
  <si>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</si>
  <si>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</si>
  <si>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</si>
  <si>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</si>
  <si>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</si>
  <si>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</si>
  <si>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</si>
  <si>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</si>
  <si>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</si>
  <si>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</si>
  <si>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</si>
  <si>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</si>
  <si>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</si>
  <si>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</si>
  <si>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</si>
  <si>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</si>
  <si>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</si>
  <si>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</si>
  <si>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</si>
  <si>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</si>
  <si>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</si>
  <si>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</si>
  <si>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</si>
  <si>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</si>
  <si>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</si>
  <si>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</si>
  <si>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</si>
  <si>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</si>
  <si>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</si>
  <si>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</si>
  <si>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</si>
  <si>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</si>
  <si>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</si>
  <si>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</si>
  <si>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</si>
  <si>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</si>
  <si>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</si>
  <si>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</si>
  <si>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</si>
  <si>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</si>
  <si>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</si>
  <si>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</si>
  <si>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</si>
  <si>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</si>
  <si>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</si>
  <si>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</si>
  <si>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</si>
  <si>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</si>
  <si>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</si>
  <si>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</si>
  <si>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</si>
  <si>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</si>
  <si>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</si>
  <si>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</si>
  <si>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</si>
  <si>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</si>
  <si>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</si>
  <si>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</si>
  <si>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</si>
  <si>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</si>
  <si>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</si>
  <si>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</si>
  <si>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</si>
  <si>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</si>
  <si>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</si>
  <si>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</si>
  <si>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</si>
  <si>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</si>
  <si>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</si>
  <si>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</si>
  <si>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</si>
  <si>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</si>
  <si>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</si>
  <si>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</si>
  <si>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</si>
  <si>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</si>
  <si>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</si>
  <si>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</si>
  <si>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</si>
  <si>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</si>
  <si>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</si>
  <si>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</si>
  <si>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</si>
  <si>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</si>
  <si>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</si>
  <si>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</si>
  <si>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</si>
  <si>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</si>
  <si>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</si>
  <si>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</si>
  <si>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</si>
  <si>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</si>
  <si>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</si>
  <si>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</si>
  <si>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</si>
  <si>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</si>
  <si>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</si>
  <si>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</si>
  <si>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</si>
  <si>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</si>
  <si>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</si>
  <si>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</si>
  <si>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</si>
  <si>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</si>
  <si>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</si>
  <si>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</si>
  <si>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</si>
  <si>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</si>
  <si>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</si>
  <si>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</si>
  <si>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</si>
  <si>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</si>
  <si>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</si>
  <si>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</si>
  <si>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</si>
  <si>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</si>
  <si>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</si>
  <si>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</si>
  <si>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</si>
  <si>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</si>
  <si>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</si>
  <si>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</si>
  <si>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</si>
  <si>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</si>
  <si>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</si>
  <si>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</si>
  <si>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</si>
  <si>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</si>
  <si>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</si>
  <si>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</si>
  <si>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</si>
  <si>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</si>
  <si>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</si>
  <si>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</si>
  <si>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</si>
  <si>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</si>
  <si>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</si>
  <si>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</si>
  <si>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</si>
  <si>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</si>
  <si>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</si>
  <si>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</si>
  <si>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</si>
  <si>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</si>
  <si>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</si>
  <si>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</si>
  <si>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</si>
  <si>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</si>
  <si>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</si>
  <si>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</si>
  <si>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</si>
  <si>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</si>
  <si>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</si>
  <si>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</si>
  <si>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</si>
  <si>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</si>
  <si>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</si>
  <si>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</si>
  <si>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</si>
  <si>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</si>
  <si>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</si>
  <si>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</si>
  <si>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</si>
  <si>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</si>
  <si>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</si>
  <si>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</si>
  <si>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</si>
  <si>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</si>
  <si>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</si>
  <si>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</si>
  <si>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</si>
  <si>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</si>
  <si>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</si>
  <si>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</si>
  <si>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</si>
  <si>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</si>
  <si>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</si>
  <si>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</si>
  <si>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</si>
  <si>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</si>
  <si>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</si>
  <si>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</si>
  <si>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</si>
  <si>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</si>
  <si>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</si>
  <si>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</si>
  <si>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</si>
  <si>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</si>
  <si>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</si>
  <si>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</si>
  <si>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</si>
  <si>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</si>
  <si>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</si>
  <si>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</si>
  <si>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</si>
  <si>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</si>
  <si>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</si>
  <si>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</si>
  <si>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</si>
  <si>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</si>
  <si>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</si>
  <si>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</si>
  <si>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</si>
  <si>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</si>
  <si>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</si>
  <si>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</si>
  <si>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</si>
  <si>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</si>
  <si>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</si>
  <si>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</si>
  <si>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</si>
  <si>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</si>
  <si>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</si>
  <si>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</si>
  <si>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</si>
  <si>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</si>
  <si>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</si>
  <si>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</si>
  <si>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</si>
  <si>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</si>
  <si>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</si>
  <si>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</si>
  <si>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</si>
  <si>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</si>
  <si>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</si>
  <si>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</si>
  <si>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</si>
  <si>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</si>
  <si>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</si>
  <si>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</si>
  <si>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</si>
  <si>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</si>
  <si>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</si>
  <si>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</si>
  <si>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</si>
  <si>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</si>
  <si>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</si>
  <si>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</si>
  <si>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</si>
  <si>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</si>
  <si>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</si>
  <si>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</si>
  <si>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</si>
  <si>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</si>
  <si>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</si>
  <si>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</si>
  <si>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</si>
  <si>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</si>
  <si>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</si>
  <si>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</si>
  <si>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</si>
  <si>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</si>
  <si>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</si>
  <si>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</si>
  <si>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</si>
  <si>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</si>
  <si>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</si>
  <si>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</si>
  <si>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</si>
  <si>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</si>
  <si>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</si>
  <si>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</si>
  <si>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</si>
  <si>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</si>
  <si>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</si>
  <si>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</si>
  <si>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</si>
  <si>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</si>
  <si>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</si>
  <si>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</si>
  <si>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</si>
  <si>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</si>
  <si>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</si>
  <si>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</si>
  <si>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</si>
  <si>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</si>
  <si>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</si>
  <si>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</si>
  <si>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</si>
  <si>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</si>
  <si>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</si>
  <si>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</si>
  <si>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</si>
  <si>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</si>
  <si>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</si>
  <si>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</si>
  <si>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</si>
  <si>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</si>
  <si>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</si>
  <si>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</si>
  <si>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</si>
  <si>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</si>
  <si>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</si>
  <si>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</si>
  <si>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</si>
  <si>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</si>
  <si>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</si>
  <si>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</si>
  <si>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</si>
  <si>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</si>
  <si>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</si>
  <si>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</si>
  <si>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</si>
  <si>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</si>
  <si>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</si>
  <si>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</si>
  <si>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</si>
  <si>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</si>
  <si>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</si>
  <si>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</si>
  <si>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</si>
  <si>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</si>
  <si>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</si>
  <si>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</si>
  <si>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</si>
  <si>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</si>
  <si>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</si>
  <si>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</si>
  <si>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</si>
  <si>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</si>
  <si>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</si>
  <si>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</si>
  <si>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</si>
  <si>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</si>
  <si>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</si>
  <si>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</si>
  <si>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</si>
  <si>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</si>
  <si>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</si>
  <si>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</si>
  <si>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</si>
  <si>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</si>
  <si>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</si>
  <si>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</si>
  <si>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</si>
  <si>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</si>
  <si>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</si>
  <si>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</si>
  <si>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</si>
  <si>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</si>
  <si>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</si>
  <si>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</si>
  <si>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</si>
  <si>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</si>
  <si>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</si>
  <si>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</si>
  <si>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</si>
  <si>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</si>
  <si>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</si>
  <si>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</si>
  <si>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</si>
  <si>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</si>
  <si>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</si>
  <si>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</si>
  <si>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</si>
  <si>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</si>
  <si>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</si>
  <si>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</si>
  <si>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</si>
  <si>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</si>
  <si>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</si>
  <si>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</si>
  <si>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</si>
  <si>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</si>
  <si>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</si>
  <si>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</si>
  <si>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</si>
  <si>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</si>
  <si>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</si>
  <si>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</si>
  <si>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</si>
  <si>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</si>
  <si>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</si>
  <si>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</si>
  <si>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</si>
  <si>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</si>
  <si>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</si>
  <si>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</si>
  <si>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</si>
  <si>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</si>
  <si>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</si>
  <si>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</si>
  <si>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</si>
  <si>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</si>
  <si>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</si>
  <si>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</si>
  <si>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</si>
  <si>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</si>
  <si>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</si>
  <si>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</si>
  <si>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</si>
  <si>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</si>
  <si>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</si>
  <si>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</si>
  <si>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</si>
  <si>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</si>
  <si>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</si>
  <si>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</si>
  <si>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</si>
  <si>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</si>
  <si>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</si>
  <si>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</si>
  <si>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</si>
  <si>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</si>
  <si>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</si>
  <si>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</si>
  <si>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</si>
  <si>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</si>
  <si>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</si>
  <si>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</si>
  <si>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</si>
  <si>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</si>
  <si>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</si>
  <si>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</si>
  <si>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</si>
  <si>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</si>
  <si>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</si>
  <si>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</si>
  <si>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</si>
  <si>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</si>
  <si>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</si>
  <si>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</si>
  <si>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</si>
  <si>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</si>
  <si>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</si>
  <si>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</si>
  <si>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</si>
  <si>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</si>
  <si>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</si>
  <si>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</si>
  <si>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</si>
  <si>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</si>
  <si>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</si>
  <si>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</si>
  <si>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</si>
  <si>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</si>
  <si>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</si>
  <si>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</si>
  <si>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</si>
  <si>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</si>
  <si>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</si>
  <si>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</si>
  <si>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</si>
  <si>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</si>
  <si>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</si>
  <si>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</si>
  <si>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</si>
  <si>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</si>
  <si>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</si>
  <si>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</si>
  <si>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</si>
  <si>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</si>
  <si>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</si>
  <si>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</si>
  <si>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</si>
  <si>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</si>
  <si>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</si>
  <si>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</si>
  <si>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</si>
  <si>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</si>
  <si>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</si>
  <si>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</si>
  <si>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</si>
  <si>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</si>
  <si>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</si>
  <si>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</si>
  <si>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</si>
  <si>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</si>
  <si>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</si>
  <si>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</si>
  <si>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</si>
  <si>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</si>
  <si>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</si>
  <si>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</si>
  <si>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</si>
  <si>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</si>
  <si>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</si>
  <si>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</si>
  <si>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</si>
  <si>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</si>
  <si>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</si>
  <si>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</si>
  <si>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</si>
  <si>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</si>
  <si>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</si>
  <si>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</si>
  <si>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</si>
  <si>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</si>
  <si>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</si>
  <si>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</si>
  <si>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</si>
  <si>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</si>
  <si>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</si>
  <si>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</si>
  <si>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</si>
  <si>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</si>
  <si>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</si>
  <si>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</si>
  <si>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</si>
  <si>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</si>
  <si>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</si>
  <si>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</si>
  <si>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</si>
  <si>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</si>
  <si>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</si>
  <si>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</si>
  <si>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</si>
  <si>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</si>
  <si>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</si>
  <si>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</si>
  <si>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</si>
  <si>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</si>
  <si>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</si>
  <si>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</si>
  <si>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</si>
  <si>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</si>
  <si>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</si>
  <si>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</si>
  <si>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</si>
  <si>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</si>
  <si>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</si>
  <si>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</si>
  <si>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</si>
  <si>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</si>
  <si>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</si>
  <si>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</si>
  <si>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</si>
  <si>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</si>
  <si>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</si>
  <si>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</si>
  <si>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</si>
  <si>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</si>
  <si>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</si>
  <si>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</si>
  <si>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</si>
  <si>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</si>
  <si>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</si>
  <si>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</si>
  <si>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</si>
  <si>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</si>
  <si>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</si>
  <si>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</si>
  <si>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</si>
  <si>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</si>
  <si>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</si>
  <si>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</si>
  <si>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</si>
  <si>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</si>
  <si>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</si>
  <si>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</si>
  <si>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</si>
  <si>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</si>
  <si>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</si>
  <si>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</si>
  <si>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</si>
  <si>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</si>
  <si>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</si>
  <si>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</si>
  <si>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</si>
  <si>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</si>
  <si>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</si>
  <si>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</si>
  <si>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</si>
  <si>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</si>
  <si>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</si>
  <si>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</si>
  <si>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</si>
  <si>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</si>
  <si>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</si>
  <si>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</si>
  <si>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</si>
  <si>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</si>
  <si>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</si>
  <si>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</si>
  <si>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</si>
  <si>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</si>
  <si>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</si>
  <si>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</si>
  <si>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</si>
  <si>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</si>
  <si>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</si>
  <si>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</si>
  <si>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</si>
  <si>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</si>
  <si>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</si>
  <si>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</si>
  <si>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</si>
  <si>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</si>
  <si>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</si>
  <si>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</si>
  <si>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</si>
  <si>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</si>
  <si>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</si>
  <si>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</si>
  <si>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</si>
  <si>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</si>
  <si>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</si>
  <si>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</si>
  <si>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</si>
  <si>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</si>
  <si>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</si>
  <si>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</si>
  <si>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</si>
  <si>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</si>
  <si>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</si>
  <si>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</si>
  <si>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</si>
  <si>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</si>
  <si>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</si>
  <si>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</si>
  <si>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</si>
  <si>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</si>
  <si>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</si>
  <si>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</si>
  <si>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</si>
  <si>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</si>
  <si>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</si>
  <si>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</si>
  <si>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</si>
  <si>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</si>
  <si>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</si>
  <si>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</si>
  <si>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</si>
  <si>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</si>
  <si>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</si>
  <si>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</si>
  <si>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</si>
  <si>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</si>
  <si>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</si>
  <si>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</si>
  <si>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</si>
  <si>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</si>
  <si>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</si>
  <si>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</si>
  <si>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</si>
  <si>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</si>
  <si>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</si>
  <si>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</si>
  <si>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</si>
  <si>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</si>
  <si>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</si>
  <si>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</si>
  <si>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</si>
  <si>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</si>
  <si>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</si>
  <si>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</si>
  <si>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</si>
  <si>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</si>
  <si>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</si>
  <si>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</si>
  <si>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</si>
  <si>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</si>
  <si>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</si>
  <si>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</si>
  <si>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</si>
  <si>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</si>
  <si>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</si>
  <si>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</si>
  <si>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</si>
  <si>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</si>
  <si>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</si>
  <si>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</si>
  <si>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</si>
  <si>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</si>
  <si>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</si>
  <si>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</si>
  <si>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</si>
  <si>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</si>
  <si>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</si>
  <si>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</si>
  <si>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</si>
  <si>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</si>
  <si>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</si>
  <si>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</si>
  <si>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</si>
  <si>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</si>
  <si>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</si>
  <si>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</si>
  <si>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</si>
  <si>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</si>
  <si>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</si>
  <si>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</si>
  <si>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</si>
  <si>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</si>
  <si>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</si>
  <si>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</si>
  <si>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</si>
  <si>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</si>
  <si>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</si>
  <si>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</si>
  <si>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</si>
  <si>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</si>
  <si>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</si>
  <si>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</si>
  <si>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</si>
  <si>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</si>
  <si>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</si>
  <si>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</si>
  <si>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</si>
  <si>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</si>
  <si>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</si>
  <si>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</si>
  <si>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</si>
  <si>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</si>
  <si>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</si>
  <si>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</si>
  <si>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</si>
  <si>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</si>
  <si>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</si>
  <si>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</si>
  <si>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</si>
  <si>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</si>
  <si>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</si>
  <si>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</si>
  <si>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</si>
  <si>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</si>
  <si>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</si>
  <si>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</si>
  <si>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</si>
  <si>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</si>
  <si>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</si>
  <si>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</si>
  <si>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</si>
  <si>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</si>
  <si>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</si>
  <si>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</si>
  <si>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</si>
  <si>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</si>
  <si>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</si>
  <si>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</si>
  <si>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</si>
  <si>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</si>
  <si>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</si>
  <si>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</si>
  <si>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</si>
  <si>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</si>
  <si>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</si>
  <si>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</si>
  <si>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</si>
  <si>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</si>
  <si>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</si>
  <si>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</si>
  <si>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</si>
  <si>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</si>
  <si>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</si>
  <si>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</si>
  <si>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</si>
  <si>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</si>
  <si>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</si>
  <si>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</si>
  <si>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</si>
  <si>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</si>
  <si>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</si>
  <si>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</si>
  <si>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</si>
  <si>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</si>
  <si>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</si>
  <si>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</si>
  <si>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</si>
  <si>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</si>
  <si>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</si>
  <si>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</si>
  <si>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</si>
  <si>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</si>
  <si>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</si>
  <si>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</si>
  <si>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</si>
  <si>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</si>
  <si>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</si>
  <si>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</si>
  <si>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</si>
  <si>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</si>
  <si>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</si>
  <si>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</si>
  <si>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</si>
  <si>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</si>
  <si>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</si>
  <si>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</si>
  <si>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</si>
  <si>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</si>
  <si>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</si>
  <si>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</si>
  <si>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</si>
  <si>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</si>
  <si>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</si>
  <si>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</si>
  <si>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</si>
  <si>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</si>
  <si>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</si>
  <si>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</si>
  <si>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</si>
  <si>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</si>
  <si>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</si>
  <si>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</si>
  <si>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</si>
  <si>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</si>
  <si>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</si>
  <si>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</si>
  <si>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</si>
  <si>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</si>
  <si>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</si>
  <si>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</si>
  <si>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</si>
  <si>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</si>
  <si>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</si>
  <si>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</si>
  <si>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</si>
  <si>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</si>
  <si>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</si>
  <si>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</si>
  <si>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</si>
  <si>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</si>
  <si>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</si>
  <si>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</si>
  <si>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</si>
  <si>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</si>
  <si>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</si>
  <si>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</si>
  <si>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</si>
  <si>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</si>
  <si>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</si>
  <si>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</si>
  <si>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</si>
  <si>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</si>
  <si>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</si>
  <si>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</si>
  <si>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</si>
  <si>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</si>
  <si>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</si>
  <si>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</si>
  <si>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</si>
  <si>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</si>
  <si>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</si>
  <si>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</si>
  <si>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</si>
  <si>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</si>
  <si>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</si>
  <si>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</si>
  <si>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</si>
  <si>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</si>
  <si>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</si>
  <si>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</si>
  <si>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</si>
  <si>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</si>
  <si>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</si>
  <si>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</si>
  <si>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</si>
  <si>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</si>
  <si>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</si>
  <si>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</si>
  <si>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</si>
  <si>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</si>
  <si>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</si>
  <si>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</si>
  <si>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</si>
  <si>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</si>
  <si>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</si>
  <si>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</si>
  <si>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</si>
  <si>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</si>
  <si>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</si>
  <si>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</si>
  <si>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</si>
  <si>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</si>
  <si>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</si>
  <si>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</si>
  <si>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</si>
  <si>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</si>
  <si>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</si>
  <si>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</si>
  <si>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</si>
  <si>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</si>
  <si>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</si>
  <si>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</si>
  <si>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</si>
  <si>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</si>
  <si>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</si>
  <si>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</si>
  <si>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</si>
  <si>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</si>
  <si>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</si>
  <si>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</si>
  <si>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</si>
  <si>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</si>
  <si>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</si>
  <si>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</si>
  <si>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</si>
  <si>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</si>
  <si>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</si>
  <si>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</si>
  <si>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</si>
  <si>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</si>
  <si>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</si>
  <si>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</si>
  <si>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</si>
  <si>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</si>
  <si>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</si>
  <si>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</si>
  <si>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</si>
  <si>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</si>
  <si>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</si>
  <si>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</si>
  <si>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</si>
  <si>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</si>
  <si>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</si>
  <si>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</si>
  <si>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</si>
  <si>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</si>
  <si>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</si>
  <si>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</si>
  <si>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</si>
  <si>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</si>
  <si>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</si>
  <si>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</si>
  <si>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</si>
  <si>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</si>
  <si>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</si>
  <si>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</si>
  <si>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</si>
  <si>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</si>
  <si>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</si>
  <si>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</si>
  <si>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</si>
  <si>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</si>
  <si>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</si>
  <si>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</si>
  <si>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</si>
  <si>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</si>
  <si>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</si>
  <si>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</si>
  <si>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</si>
  <si>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</si>
  <si>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</si>
  <si>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</si>
  <si>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</si>
  <si>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</si>
  <si>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</si>
  <si>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</si>
  <si>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</si>
  <si>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</si>
  <si>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</si>
  <si>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</si>
  <si>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</si>
  <si>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</si>
  <si>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</si>
  <si>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</si>
  <si>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</si>
  <si>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</si>
  <si>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</si>
  <si>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</si>
  <si>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</si>
  <si>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</si>
  <si>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</si>
  <si>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</si>
  <si>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</si>
  <si>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</si>
  <si>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</si>
  <si>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</si>
  <si>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</si>
  <si>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</si>
  <si>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</si>
  <si>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</si>
  <si>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</si>
  <si>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</si>
  <si>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</si>
  <si>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</si>
  <si>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</si>
  <si>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</si>
  <si>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</si>
  <si>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</si>
  <si>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</si>
  <si>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</si>
  <si>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</si>
  <si>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</si>
  <si>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</si>
  <si>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</si>
  <si>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</si>
  <si>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</si>
  <si>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</si>
  <si>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</si>
  <si>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</si>
  <si>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</si>
  <si>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</si>
  <si>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</si>
  <si>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</si>
  <si>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</si>
  <si>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</si>
  <si>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</si>
  <si>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</si>
  <si>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</si>
  <si>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</si>
  <si>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</si>
  <si>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</si>
  <si>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</si>
  <si>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</si>
  <si>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</si>
  <si>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</si>
  <si>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</si>
  <si>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</si>
  <si>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</si>
  <si>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</si>
  <si>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</si>
  <si>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</si>
  <si>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</si>
  <si>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</si>
  <si>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</si>
  <si>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</si>
  <si>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</si>
  <si>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</si>
  <si>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</si>
  <si>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</si>
  <si>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</si>
  <si>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</si>
  <si>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</si>
  <si>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</si>
  <si>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</si>
  <si>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</si>
  <si>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</si>
  <si>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</si>
  <si>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</si>
  <si>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</si>
  <si>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</si>
  <si>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</si>
  <si>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</si>
  <si>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</si>
  <si>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</si>
  <si>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</si>
  <si>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</si>
  <si>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</si>
  <si>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</si>
  <si>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</si>
  <si>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</si>
  <si>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</si>
  <si>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</si>
  <si>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</si>
  <si>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</si>
  <si>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</si>
  <si>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</si>
  <si>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</si>
  <si>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</si>
  <si>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</si>
  <si>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</si>
  <si>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</si>
  <si>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</si>
  <si>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</si>
  <si>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</si>
  <si>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</si>
  <si>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</si>
  <si>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</si>
  <si>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</si>
  <si>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</si>
  <si>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</si>
  <si>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</si>
  <si>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</si>
  <si>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</si>
  <si>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</si>
  <si>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</si>
  <si>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</si>
  <si>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</si>
  <si>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</si>
  <si>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</si>
  <si>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</si>
  <si>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</si>
  <si>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</si>
  <si>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</si>
  <si>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</si>
  <si>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</si>
  <si>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</si>
  <si>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</si>
  <si>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</si>
  <si>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</si>
  <si>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</si>
  <si>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</si>
  <si>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</si>
  <si>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</si>
  <si>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</si>
  <si>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</si>
  <si>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</si>
  <si>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</si>
  <si>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</si>
  <si>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</si>
  <si>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</si>
  <si>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</si>
  <si>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</si>
  <si>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</si>
  <si>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</si>
  <si>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</si>
  <si>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</si>
  <si>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</si>
  <si>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</si>
  <si>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</si>
  <si>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</si>
  <si>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</si>
  <si>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</si>
  <si>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</si>
  <si>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</si>
  <si>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</si>
  <si>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</si>
  <si>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</si>
  <si>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</si>
  <si>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</si>
  <si>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</si>
  <si>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</si>
  <si>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</si>
  <si>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</si>
  <si>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</si>
  <si>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</si>
  <si>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</si>
  <si>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</si>
  <si>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</si>
  <si>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</si>
  <si>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</si>
  <si>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</si>
  <si>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</si>
  <si>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</si>
  <si>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</si>
  <si>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</si>
  <si>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</si>
  <si>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</si>
  <si>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</si>
  <si>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</si>
  <si>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</si>
  <si>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</si>
  <si>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</si>
  <si>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</si>
  <si>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</si>
  <si>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</si>
  <si>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</si>
  <si>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</si>
  <si>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</si>
  <si>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</si>
  <si>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</si>
  <si>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</si>
  <si>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</si>
  <si>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</si>
  <si>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</si>
  <si>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</si>
  <si>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</si>
  <si>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</si>
  <si>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</si>
  <si>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</si>
  <si>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</si>
  <si>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</si>
  <si>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</si>
  <si>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</si>
  <si>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</si>
  <si>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</si>
  <si>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</si>
  <si>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</si>
  <si>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</si>
  <si>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</si>
  <si>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</si>
  <si>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</si>
  <si>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</si>
  <si>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</si>
  <si>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</si>
  <si>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</si>
  <si>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</si>
  <si>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</si>
  <si>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</si>
  <si>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</si>
  <si>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</si>
  <si>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</si>
  <si>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</si>
  <si>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</si>
  <si>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</si>
  <si>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</si>
  <si>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</si>
  <si>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</si>
  <si>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</si>
  <si>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</si>
  <si>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</si>
  <si>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</si>
  <si>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</si>
  <si>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</si>
  <si>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</si>
  <si>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</si>
  <si>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</si>
  <si>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</si>
  <si>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</si>
  <si>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</si>
  <si>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</si>
  <si>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</si>
  <si>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</si>
  <si>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</si>
  <si>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</si>
  <si>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</si>
  <si>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</si>
  <si>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</si>
  <si>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</si>
  <si>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</si>
  <si>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</si>
  <si>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</si>
  <si>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</si>
  <si>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</si>
  <si>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</si>
  <si>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</si>
  <si>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</si>
  <si>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</si>
  <si>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</si>
  <si>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</si>
  <si>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</si>
  <si>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</si>
  <si>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</si>
  <si>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</si>
  <si>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</si>
  <si>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</si>
  <si>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</si>
  <si>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</si>
  <si>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</si>
  <si>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</si>
  <si>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</si>
  <si>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</si>
  <si>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</si>
  <si>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</si>
  <si>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</si>
  <si>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</si>
  <si>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</si>
  <si>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</si>
  <si>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</si>
  <si>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</si>
  <si>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</si>
  <si>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</si>
  <si>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</si>
  <si>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</si>
  <si>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</si>
  <si>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</si>
  <si>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</si>
  <si>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</si>
  <si>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</si>
  <si>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</si>
  <si>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</si>
  <si>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</si>
  <si>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</si>
  <si>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</si>
  <si>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</si>
  <si>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</si>
  <si>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</si>
  <si>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</si>
  <si>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</si>
  <si>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</si>
  <si>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</si>
  <si>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</si>
  <si>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</si>
  <si>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</si>
  <si>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</si>
  <si>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</si>
  <si>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</si>
  <si>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</si>
  <si>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</si>
  <si>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</si>
  <si>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</si>
  <si>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</si>
  <si>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</si>
  <si>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</si>
  <si>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</si>
  <si>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</si>
  <si>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</si>
  <si>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</si>
  <si>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</si>
  <si>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</si>
  <si>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</si>
  <si>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</si>
  <si>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</si>
  <si>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</si>
  <si>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</si>
  <si>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</si>
  <si>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</si>
  <si>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</si>
  <si>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</si>
  <si>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</si>
  <si>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</si>
  <si>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</si>
  <si>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</si>
  <si>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</si>
  <si>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</si>
  <si>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</si>
  <si>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</si>
  <si>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</si>
  <si>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</si>
  <si>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</si>
  <si>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</si>
  <si>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</si>
  <si>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</si>
  <si>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</si>
  <si>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</si>
  <si>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</si>
  <si>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</si>
  <si>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</si>
  <si>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</si>
  <si>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</si>
  <si>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</si>
  <si>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</si>
  <si>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</si>
  <si>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</si>
  <si>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</si>
  <si>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</si>
  <si>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</si>
  <si>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</si>
  <si>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</si>
  <si>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</si>
  <si>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</si>
  <si>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</si>
  <si>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</si>
  <si>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</si>
  <si>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</si>
  <si>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</si>
  <si>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</si>
  <si>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</si>
  <si>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</si>
  <si>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</si>
  <si>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</si>
  <si>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</si>
  <si>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</si>
  <si>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</si>
  <si>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</si>
  <si>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</si>
  <si>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</si>
  <si>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</si>
  <si>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</si>
  <si>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</si>
  <si>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</si>
  <si>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</si>
  <si>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</si>
  <si>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</si>
  <si>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</si>
  <si>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</si>
  <si>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</si>
  <si>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</si>
  <si>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</si>
  <si>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</si>
  <si>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</si>
  <si>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</si>
  <si>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</si>
  <si>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</si>
  <si>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</si>
  <si>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</si>
  <si>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</si>
  <si>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</si>
  <si>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</si>
  <si>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</si>
  <si>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</si>
  <si>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</si>
  <si>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</si>
  <si>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</si>
  <si>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</si>
  <si>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</si>
  <si>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</si>
  <si>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</si>
  <si>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</si>
  <si>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</si>
  <si>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</si>
  <si>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</si>
  <si>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</si>
  <si>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</si>
  <si>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</si>
  <si>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</si>
  <si>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</si>
  <si>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</si>
  <si>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</si>
  <si>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</si>
  <si>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</si>
  <si>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</si>
  <si>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</si>
  <si>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</si>
  <si>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</si>
  <si>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</si>
  <si>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</si>
  <si>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</si>
  <si>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</si>
  <si>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</si>
  <si>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</si>
  <si>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</si>
  <si>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</si>
  <si>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</si>
  <si>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</si>
  <si>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</si>
  <si>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</si>
  <si>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</si>
  <si>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</si>
  <si>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</si>
  <si>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</si>
  <si>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</si>
  <si>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</si>
  <si>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</si>
  <si>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</si>
  <si>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</si>
  <si>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</si>
  <si>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</si>
  <si>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</si>
  <si>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</si>
  <si>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</si>
  <si>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</si>
  <si>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</si>
  <si>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</si>
  <si>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</si>
  <si>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</si>
  <si>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</si>
  <si>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</si>
  <si>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</si>
  <si>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</si>
  <si>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</si>
  <si>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</si>
  <si>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</si>
  <si>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</si>
  <si>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</si>
  <si>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</si>
  <si>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</si>
  <si>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</si>
  <si>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</si>
  <si>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</si>
  <si>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</si>
  <si>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</si>
  <si>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</si>
  <si>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</si>
  <si>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</si>
  <si>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</si>
  <si>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</si>
  <si>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</si>
  <si>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</si>
  <si>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</si>
  <si>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</si>
  <si>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</si>
  <si>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</si>
  <si>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</si>
  <si>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</si>
  <si>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</si>
  <si>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</si>
  <si>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</si>
  <si>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</si>
  <si>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</si>
  <si>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</si>
  <si>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</si>
  <si>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</si>
  <si>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</si>
  <si>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</si>
  <si>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</si>
  <si>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</si>
  <si>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</si>
  <si>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</si>
  <si>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</si>
  <si>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</si>
  <si>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</si>
  <si>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</si>
  <si>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</si>
  <si>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</si>
  <si>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</si>
  <si>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</si>
  <si>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</si>
  <si>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</si>
  <si>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</si>
  <si>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</si>
  <si>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</si>
  <si>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</si>
  <si>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</si>
  <si>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</si>
  <si>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</si>
  <si>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</si>
  <si>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</si>
  <si>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</si>
  <si>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</si>
  <si>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</si>
  <si>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</si>
  <si>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</si>
  <si>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</si>
  <si>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</si>
  <si>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</si>
  <si>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</si>
  <si>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</si>
  <si>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</si>
  <si>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</si>
  <si>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</si>
  <si>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</si>
  <si>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</si>
  <si>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</si>
  <si>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</si>
  <si>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</si>
  <si>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</si>
  <si>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</si>
  <si>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</si>
  <si>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</si>
  <si>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</si>
  <si>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</si>
  <si>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</si>
  <si>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</si>
  <si>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</si>
  <si>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</si>
  <si>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</si>
  <si>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</si>
  <si>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</si>
  <si>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</si>
  <si>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</si>
  <si>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</si>
  <si>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</si>
  <si>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</si>
  <si>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</si>
  <si>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</si>
  <si>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</si>
  <si>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</si>
  <si>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</si>
  <si>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</si>
  <si>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</si>
  <si>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</si>
  <si>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</si>
  <si>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</si>
  <si>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</si>
  <si>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</si>
  <si>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</si>
  <si>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</si>
  <si>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</si>
  <si>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</si>
  <si>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</si>
  <si>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</si>
  <si>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</si>
  <si>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</si>
  <si>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</si>
  <si>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</si>
  <si>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</si>
  <si>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</si>
  <si>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</si>
  <si>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</si>
  <si>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</si>
  <si>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</si>
  <si>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</si>
  <si>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</si>
  <si>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</si>
  <si>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</si>
  <si>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</si>
  <si>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</si>
  <si>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</si>
  <si>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</si>
  <si>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</si>
  <si>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</si>
  <si>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</si>
  <si>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</si>
  <si>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</si>
  <si>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</si>
  <si>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</si>
  <si>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</si>
  <si>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</si>
  <si>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</si>
  <si>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</si>
  <si>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</si>
  <si>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</si>
  <si>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</si>
  <si>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</si>
  <si>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</si>
  <si>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</si>
  <si>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</si>
  <si>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</si>
  <si>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</si>
  <si>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</si>
  <si>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</si>
  <si>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</si>
  <si>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</si>
  <si>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</si>
  <si>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</si>
  <si>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</si>
  <si>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</si>
  <si>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</si>
  <si>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</si>
  <si>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</si>
  <si>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</si>
  <si>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</si>
  <si>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</si>
  <si>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</si>
  <si>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</si>
  <si>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</si>
  <si>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</si>
  <si>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</si>
  <si>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</si>
  <si>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</si>
  <si>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</si>
  <si>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</si>
  <si>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</si>
  <si>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</si>
  <si>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</si>
  <si>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</si>
  <si>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</si>
  <si>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</si>
  <si>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</si>
  <si>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</si>
  <si>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</si>
  <si>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</si>
  <si>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</si>
  <si>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</si>
  <si>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</si>
  <si>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</si>
  <si>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</si>
  <si>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</si>
  <si>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</si>
  <si>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</si>
  <si>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</si>
  <si>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</si>
  <si>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</si>
  <si>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</si>
  <si>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</si>
  <si>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</si>
  <si>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</si>
  <si>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</si>
  <si>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</si>
  <si>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</si>
  <si>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</si>
  <si>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</si>
  <si>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</si>
  <si>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</si>
  <si>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</si>
  <si>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</si>
  <si>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</si>
  <si>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</si>
  <si>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</si>
  <si>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</si>
  <si>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</si>
  <si>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</si>
  <si>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</si>
  <si>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</si>
  <si>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</si>
  <si>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</si>
  <si>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</si>
  <si>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</si>
  <si>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</si>
  <si>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</si>
  <si>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</si>
  <si>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</si>
  <si>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</si>
  <si>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</si>
  <si>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</si>
  <si>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</si>
  <si>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</si>
  <si>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</si>
  <si>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</si>
  <si>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</si>
  <si>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</si>
  <si>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</si>
  <si>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</si>
  <si>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</si>
  <si>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</si>
  <si>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</si>
  <si>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</si>
  <si>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</si>
  <si>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</si>
  <si>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</si>
  <si>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</si>
  <si>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</si>
  <si>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</si>
  <si>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</si>
  <si>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</si>
  <si>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</si>
  <si>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</si>
  <si>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</si>
  <si>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</si>
  <si>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</si>
  <si>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</si>
  <si>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</si>
  <si>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</si>
  <si>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</si>
  <si>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</si>
  <si>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</si>
  <si>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</si>
  <si>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</si>
  <si>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</si>
  <si>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</si>
  <si>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</si>
  <si>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</si>
  <si>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</si>
  <si>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</si>
  <si>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</si>
  <si>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</si>
  <si>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</si>
  <si>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</si>
  <si>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</si>
  <si>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</si>
  <si>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</si>
  <si>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</si>
  <si>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</si>
  <si>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</si>
  <si>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</si>
  <si>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</si>
  <si>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</si>
  <si>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</si>
  <si>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</si>
  <si>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</si>
  <si>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</si>
  <si>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</si>
  <si>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</si>
  <si>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</si>
  <si>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</si>
  <si>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</si>
  <si>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</si>
  <si>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</si>
  <si>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</si>
  <si>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</si>
  <si>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</si>
  <si>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</si>
  <si>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</si>
  <si>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</si>
  <si>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</si>
  <si>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</si>
  <si>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</si>
  <si>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</si>
  <si>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</si>
  <si>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</si>
  <si>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</si>
  <si>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</si>
  <si>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</si>
  <si>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</si>
  <si>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</si>
  <si>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</si>
  <si>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</si>
  <si>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</si>
  <si>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</si>
  <si>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</si>
  <si>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</si>
  <si>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</si>
  <si>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</si>
  <si>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</si>
  <si>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</si>
  <si>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</si>
  <si>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</si>
  <si>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</si>
  <si>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</si>
  <si>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</si>
  <si>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</si>
  <si>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</si>
  <si>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</si>
  <si>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</si>
  <si>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</si>
  <si>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</si>
  <si>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</si>
  <si>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</si>
  <si>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</si>
  <si>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</si>
  <si>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</si>
  <si>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</si>
  <si>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</si>
  <si>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</si>
  <si>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</si>
  <si>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</si>
  <si>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</si>
  <si>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</si>
  <si>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</si>
  <si>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</si>
  <si>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</si>
  <si>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</si>
  <si>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</si>
  <si>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</si>
  <si>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</si>
  <si>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</si>
  <si>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</si>
  <si>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</si>
  <si>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</si>
  <si>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</si>
  <si>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</si>
  <si>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</si>
  <si>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</si>
  <si>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</si>
  <si>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</si>
  <si>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</si>
  <si>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</si>
  <si>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</si>
  <si>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</si>
  <si>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</si>
  <si>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</si>
  <si>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</si>
  <si>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</si>
  <si>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</si>
  <si>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</si>
  <si>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</si>
  <si>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</si>
  <si>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</si>
  <si>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</si>
  <si>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</si>
  <si>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</si>
  <si>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</si>
  <si>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</si>
  <si>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</si>
  <si>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</si>
  <si>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</si>
  <si>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</si>
  <si>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</si>
  <si>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</si>
  <si>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</si>
  <si>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</si>
  <si>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</si>
  <si>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</si>
  <si>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</si>
  <si>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</si>
  <si>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</si>
  <si>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</si>
  <si>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</si>
  <si>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</si>
  <si>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</si>
  <si>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</si>
  <si>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</si>
  <si>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</si>
  <si>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</si>
  <si>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</si>
  <si>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</si>
  <si>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</si>
  <si>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</si>
  <si>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</si>
  <si>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</si>
  <si>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</si>
  <si>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</si>
  <si>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</si>
  <si>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</si>
  <si>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</si>
  <si>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</si>
  <si>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</si>
  <si>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</si>
  <si>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</si>
  <si>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</si>
  <si>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</si>
  <si>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</si>
  <si>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</si>
  <si>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</si>
  <si>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</si>
  <si>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</si>
  <si>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</si>
  <si>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</si>
  <si>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</si>
  <si>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</si>
  <si>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</si>
  <si>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</si>
  <si>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</si>
  <si>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</si>
  <si>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</si>
  <si>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</si>
  <si>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</si>
  <si>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</si>
  <si>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</si>
  <si>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</si>
  <si>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</si>
  <si>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</si>
  <si>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</si>
  <si>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</si>
  <si>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</si>
  <si>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</si>
  <si>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</si>
  <si>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</si>
  <si>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</si>
  <si>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</si>
  <si>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</si>
  <si>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</si>
  <si>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</si>
  <si>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</si>
  <si>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</si>
  <si>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</si>
  <si>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</si>
  <si>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</si>
  <si>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</si>
  <si>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</si>
  <si>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</si>
  <si>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</si>
  <si>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</si>
  <si>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</si>
  <si>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</si>
  <si>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</si>
  <si>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</si>
  <si>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</si>
  <si>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</si>
  <si>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</si>
  <si>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</si>
  <si>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</si>
  <si>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</si>
  <si>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</si>
  <si>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</si>
  <si>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</si>
  <si>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</si>
  <si>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</si>
  <si>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</si>
  <si>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</si>
  <si>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</si>
  <si>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</si>
  <si>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</si>
  <si>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</si>
  <si>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</si>
  <si>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</si>
  <si>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</si>
  <si>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</si>
  <si>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</si>
  <si>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</si>
  <si>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</si>
  <si>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</si>
  <si>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</si>
  <si>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</si>
  <si>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</si>
  <si>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</si>
  <si>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</si>
  <si>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</si>
  <si>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</si>
  <si>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</si>
  <si>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</si>
  <si>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</si>
  <si>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</si>
  <si>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</si>
  <si>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</si>
  <si>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</si>
  <si>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</si>
  <si>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</si>
  <si>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</si>
  <si>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</si>
  <si>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</si>
  <si>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</si>
  <si>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</si>
  <si>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</si>
  <si>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</si>
  <si>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</si>
  <si>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</si>
  <si>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</si>
  <si>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</si>
  <si>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</si>
  <si>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</si>
  <si>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</si>
  <si>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</si>
  <si>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</si>
  <si>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</si>
  <si>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</si>
  <si>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</si>
  <si>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</si>
  <si>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</si>
  <si>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</si>
  <si>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</si>
  <si>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</si>
  <si>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</si>
  <si>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</si>
  <si>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</si>
  <si>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</si>
  <si>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</si>
  <si>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</si>
  <si>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</si>
  <si>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</si>
  <si>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</si>
  <si>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</si>
  <si>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</si>
  <si>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</si>
  <si>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</si>
  <si>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</si>
  <si>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</si>
  <si>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</si>
  <si>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</si>
  <si>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</si>
  <si>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</si>
  <si>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</si>
  <si>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</si>
  <si>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</si>
  <si>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</si>
  <si>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</si>
  <si>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</si>
  <si>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</si>
  <si>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</si>
  <si>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</si>
  <si>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</si>
  <si>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</si>
  <si>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</si>
  <si>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</si>
  <si>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</si>
  <si>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</si>
  <si>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</si>
  <si>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</si>
  <si>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</si>
  <si>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</si>
  <si>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</si>
  <si>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</si>
  <si>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</si>
  <si>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</si>
  <si>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</si>
  <si>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</si>
  <si>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</si>
  <si>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</si>
  <si>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</si>
  <si>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</si>
  <si>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</si>
  <si>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</si>
  <si>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</si>
  <si>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</si>
  <si>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</si>
  <si>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</si>
  <si>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</si>
  <si>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</si>
  <si>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</si>
  <si>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</si>
  <si>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</si>
  <si>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</si>
  <si>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</si>
  <si>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</si>
  <si>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</si>
  <si>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</si>
  <si>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</si>
  <si>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</si>
  <si>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</si>
  <si>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</si>
  <si>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</si>
  <si>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</si>
  <si>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</si>
  <si>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</si>
  <si>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</si>
  <si>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</si>
  <si>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</si>
  <si>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</si>
  <si>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</si>
  <si>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</si>
  <si>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</si>
  <si>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</si>
  <si>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</si>
  <si>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</si>
  <si>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</si>
  <si>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</si>
  <si>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</si>
  <si>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</si>
  <si>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</si>
  <si>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</si>
  <si>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</si>
  <si>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</si>
  <si>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</si>
  <si>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</si>
  <si>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</si>
  <si>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</si>
  <si>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</si>
  <si>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</si>
  <si>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</si>
  <si>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</si>
  <si>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</si>
  <si>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</si>
  <si>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</si>
  <si>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</si>
  <si>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</si>
  <si>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</si>
  <si>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</si>
  <si>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</si>
  <si>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</si>
  <si>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</si>
  <si>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</si>
  <si>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</si>
  <si>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</si>
  <si>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</si>
  <si>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</si>
  <si>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</si>
  <si>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</si>
  <si>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</si>
  <si>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</si>
  <si>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</si>
  <si>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</si>
  <si>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</si>
  <si>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</si>
  <si>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</si>
  <si>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</si>
  <si>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</si>
  <si>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</si>
  <si>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</si>
  <si>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</si>
  <si>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</si>
  <si>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</si>
  <si>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</si>
  <si>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</si>
  <si>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</si>
  <si>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</si>
  <si>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</si>
  <si>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</si>
  <si>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</si>
  <si>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</si>
  <si>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</si>
  <si>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</si>
  <si>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</si>
  <si>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</si>
  <si>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</si>
  <si>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</si>
  <si>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</si>
  <si>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</si>
  <si>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</si>
  <si>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</si>
  <si>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</si>
  <si>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</si>
  <si>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</si>
  <si>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</si>
  <si>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</si>
  <si>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</si>
  <si>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</si>
  <si>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</si>
  <si>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</si>
  <si>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</si>
  <si>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</si>
  <si>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</si>
  <si>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</si>
  <si>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</si>
  <si>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</si>
  <si>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</si>
  <si>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</si>
  <si>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</si>
  <si>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</si>
  <si>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</si>
  <si>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</si>
  <si>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</si>
  <si>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</si>
  <si>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</si>
  <si>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</si>
  <si>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</si>
  <si>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</si>
  <si>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</si>
  <si>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</si>
  <si>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</si>
  <si>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</si>
  <si>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</si>
  <si>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</si>
  <si>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</si>
  <si>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</si>
  <si>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</si>
  <si>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</si>
  <si>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</si>
  <si>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</si>
  <si>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</si>
  <si>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</si>
  <si>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</si>
  <si>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</si>
  <si>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</si>
  <si>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</si>
  <si>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</si>
  <si>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</si>
  <si>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</si>
  <si>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</si>
  <si>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</si>
  <si>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</si>
  <si>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</si>
  <si>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</si>
  <si>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</si>
  <si>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</si>
  <si>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</si>
  <si>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</si>
  <si>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</si>
  <si>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</si>
  <si>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</si>
  <si>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</si>
  <si>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</si>
  <si>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</si>
  <si>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</si>
  <si>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</si>
  <si>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</si>
  <si>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</si>
  <si>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</si>
  <si>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</si>
  <si>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</si>
  <si>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</si>
  <si>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</si>
  <si>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</si>
  <si>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</si>
  <si>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</si>
  <si>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</si>
  <si>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</si>
  <si>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</si>
  <si>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</si>
  <si>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</si>
  <si>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</si>
  <si>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</si>
  <si>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</si>
  <si>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</si>
  <si>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</si>
  <si>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</si>
  <si>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</si>
  <si>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</si>
  <si>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</si>
  <si>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</si>
  <si>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</si>
  <si>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</si>
  <si>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</si>
  <si>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</si>
  <si>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</si>
  <si>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</si>
  <si>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</si>
  <si>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</si>
  <si>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</si>
  <si>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</si>
  <si>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</si>
  <si>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</si>
  <si>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</si>
  <si>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</si>
  <si>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</si>
  <si>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</si>
  <si>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</si>
  <si>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</si>
  <si>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</si>
  <si>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</si>
  <si>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</si>
  <si>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</si>
  <si>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</si>
  <si>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</si>
  <si>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</si>
  <si>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</si>
  <si>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</si>
  <si>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</si>
  <si>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</si>
  <si>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</si>
  <si>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</si>
  <si>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</si>
  <si>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</si>
  <si>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</si>
  <si>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</si>
  <si>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</si>
  <si>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</si>
  <si>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</si>
  <si>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</si>
  <si>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</si>
  <si>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</si>
  <si>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</si>
  <si>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</si>
  <si>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</si>
  <si>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</si>
  <si>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</si>
  <si>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</si>
  <si>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</si>
  <si>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</si>
  <si>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</si>
  <si>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</si>
  <si>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</si>
  <si>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</si>
  <si>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</si>
  <si>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</si>
  <si>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</si>
  <si>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</si>
  <si>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</si>
  <si>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</si>
  <si>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</si>
  <si>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</si>
  <si>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</si>
  <si>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</si>
  <si>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</si>
  <si>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</si>
  <si>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</si>
  <si>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</si>
  <si>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</si>
  <si>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</si>
  <si>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</si>
  <si>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</si>
  <si>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</si>
  <si>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</si>
  <si>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</si>
  <si>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</si>
  <si>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</si>
  <si>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</si>
  <si>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</si>
  <si>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</si>
  <si>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</si>
  <si>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</si>
  <si>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</si>
  <si>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</si>
  <si>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</si>
  <si>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</si>
  <si>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</si>
  <si>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</si>
  <si>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</si>
  <si>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</si>
  <si>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</si>
  <si>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</si>
  <si>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</si>
  <si>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</si>
  <si>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</si>
  <si>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</si>
  <si>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</si>
  <si>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</si>
  <si>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</si>
  <si>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</si>
  <si>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</si>
  <si>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</si>
  <si>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</si>
  <si>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</si>
  <si>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</si>
  <si>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</si>
  <si>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</si>
  <si>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</si>
  <si>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</si>
  <si>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</si>
  <si>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</si>
  <si>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</si>
  <si>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</si>
  <si>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</si>
  <si>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</si>
  <si>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</si>
  <si>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</si>
  <si>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</si>
  <si>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</si>
  <si>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</si>
  <si>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</si>
  <si>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</si>
  <si>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</si>
  <si>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</si>
  <si>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</si>
  <si>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</si>
  <si>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</si>
  <si>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</si>
  <si>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</si>
  <si>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</si>
  <si>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</si>
  <si>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</si>
  <si>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</si>
  <si>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</si>
  <si>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</si>
  <si>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</si>
  <si>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</si>
  <si>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</si>
  <si>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</si>
  <si>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</si>
  <si>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</si>
  <si>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</si>
  <si>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</si>
  <si>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</si>
  <si>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</si>
  <si>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</si>
  <si>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</si>
  <si>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</si>
  <si>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</si>
  <si>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</si>
  <si>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</si>
  <si>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</si>
  <si>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</si>
  <si>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</si>
  <si>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</si>
  <si>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</si>
  <si>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</si>
  <si>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</si>
  <si>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</si>
  <si>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</si>
  <si>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</si>
  <si>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</si>
  <si>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</si>
  <si>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</si>
  <si>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</si>
  <si>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</si>
  <si>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</si>
  <si>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</si>
  <si>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</si>
  <si>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</si>
  <si>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</si>
  <si>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</si>
  <si>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</si>
  <si>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</si>
  <si>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</si>
  <si>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</si>
  <si>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</si>
  <si>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</si>
  <si>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</si>
  <si>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</si>
  <si>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</si>
  <si>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</si>
  <si>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</si>
  <si>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</si>
  <si>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</si>
  <si>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</si>
  <si>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</si>
  <si>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</si>
  <si>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</si>
  <si>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</si>
  <si>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</si>
  <si>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</si>
  <si>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</si>
  <si>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</si>
  <si>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</si>
  <si>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</si>
  <si>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</si>
  <si>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</si>
  <si>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</si>
  <si>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</si>
  <si>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</si>
  <si>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</si>
  <si>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</si>
  <si>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</si>
  <si>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</si>
  <si>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</si>
  <si>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</si>
  <si>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</si>
  <si>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</si>
  <si>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</si>
  <si>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</si>
  <si>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</si>
  <si>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</si>
  <si>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</si>
  <si>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</si>
  <si>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</si>
  <si>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</si>
  <si>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</si>
  <si>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</si>
  <si>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</si>
  <si>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</si>
  <si>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</si>
  <si>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</si>
  <si>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</si>
  <si>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</si>
  <si>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</si>
  <si>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</si>
  <si>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</si>
  <si>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</si>
  <si>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</si>
  <si>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</si>
  <si>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</si>
  <si>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</si>
  <si>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</si>
  <si>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</si>
  <si>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</si>
  <si>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</si>
  <si>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</si>
  <si>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</si>
  <si>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</si>
  <si>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</si>
  <si>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</si>
  <si>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</si>
  <si>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</si>
  <si>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</si>
  <si>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</si>
  <si>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</si>
  <si>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</si>
  <si>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</si>
  <si>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</si>
  <si>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</si>
  <si>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</si>
  <si>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</si>
  <si>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</si>
  <si>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</si>
  <si>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</si>
  <si>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</si>
  <si>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</si>
  <si>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</si>
  <si>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</si>
  <si>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</si>
  <si>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</si>
  <si>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</si>
  <si>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</si>
  <si>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</si>
  <si>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</si>
  <si>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</si>
  <si>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</si>
  <si>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</si>
  <si>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</si>
  <si>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</si>
  <si>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</si>
  <si>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</si>
  <si>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</si>
  <si>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</si>
  <si>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</si>
  <si>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</si>
  <si>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</si>
  <si>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</si>
  <si>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</si>
  <si>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</si>
  <si>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</si>
  <si>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</si>
  <si>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</si>
  <si>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</si>
  <si>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</si>
  <si>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</si>
  <si>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</si>
  <si>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</si>
  <si>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</si>
  <si>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</si>
  <si>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</si>
  <si>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</si>
  <si>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</si>
  <si>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</si>
  <si>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</si>
  <si>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</si>
  <si>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</si>
  <si>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</si>
  <si>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</si>
  <si>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</si>
  <si>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</si>
  <si>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</si>
  <si>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</si>
  <si>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</si>
  <si>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</si>
  <si>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</si>
  <si>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</si>
  <si>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</si>
  <si>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</si>
  <si>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</si>
  <si>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</si>
  <si>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</si>
  <si>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</si>
  <si>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</si>
  <si>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</si>
  <si>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</si>
  <si>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</si>
  <si>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</si>
  <si>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</si>
  <si>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</si>
  <si>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</si>
  <si>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</si>
  <si>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</si>
  <si>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</si>
  <si>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</si>
  <si>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</si>
  <si>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</si>
  <si>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</si>
  <si>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</si>
  <si>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</si>
  <si>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</si>
  <si>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</si>
  <si>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</si>
  <si>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</si>
  <si>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</si>
  <si>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</si>
  <si>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</si>
  <si>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</si>
  <si>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</si>
  <si>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</si>
  <si>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</si>
  <si>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</si>
  <si>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</si>
  <si>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</si>
  <si>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</si>
  <si>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</si>
  <si>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</si>
  <si>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</si>
  <si>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</si>
  <si>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</si>
  <si>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</si>
  <si>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</si>
  <si>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</si>
  <si>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</si>
  <si>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</si>
  <si>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</si>
  <si>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</si>
  <si>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</si>
  <si>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</si>
  <si>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</si>
  <si>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</si>
  <si>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</si>
  <si>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</si>
  <si>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</si>
  <si>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</si>
  <si>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</si>
  <si>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</si>
  <si>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</si>
  <si>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</si>
  <si>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</si>
  <si>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</si>
  <si>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</si>
  <si>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</si>
  <si>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</si>
  <si>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</si>
  <si>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</si>
  <si>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</si>
  <si>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</si>
  <si>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</si>
  <si>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</si>
  <si>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</si>
  <si>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</si>
  <si>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</si>
  <si>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</si>
  <si>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</si>
  <si>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</si>
  <si>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</si>
  <si>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</si>
  <si>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</si>
  <si>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</si>
  <si>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</si>
  <si>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</si>
  <si>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</si>
  <si>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</si>
  <si>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</si>
  <si>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</si>
  <si>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</si>
  <si>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</si>
  <si>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</si>
  <si>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</si>
  <si>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</si>
  <si>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</si>
  <si>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</si>
  <si>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</si>
  <si>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</si>
  <si>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</si>
  <si>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</si>
  <si>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</si>
  <si>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</si>
  <si>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</si>
  <si>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</si>
  <si>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</si>
  <si>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</si>
  <si>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</si>
  <si>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</si>
  <si>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</si>
  <si>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</si>
  <si>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</si>
  <si>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</si>
  <si>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</si>
  <si>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</si>
  <si>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</si>
  <si>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</si>
  <si>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</si>
  <si>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</si>
  <si>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</si>
  <si>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</si>
  <si>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</si>
  <si>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</si>
  <si>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</si>
  <si>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</si>
  <si>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</si>
  <si>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</si>
  <si>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</si>
  <si>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</si>
  <si>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</si>
  <si>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</si>
  <si>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</si>
  <si>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</si>
  <si>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</si>
  <si>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</si>
  <si>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</si>
  <si>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</si>
  <si>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</si>
  <si>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</si>
  <si>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</si>
  <si>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</si>
  <si>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</si>
  <si>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</si>
  <si>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</si>
  <si>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</si>
  <si>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</si>
  <si>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</si>
  <si>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</si>
  <si>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</si>
  <si>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</si>
  <si>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</si>
  <si>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</si>
  <si>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</si>
  <si>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</si>
  <si>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</si>
  <si>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</si>
  <si>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</si>
  <si>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</si>
  <si>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</si>
  <si>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</si>
  <si>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</si>
  <si>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</si>
  <si>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</si>
  <si>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</si>
  <si>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</si>
  <si>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</si>
  <si>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</si>
  <si>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</si>
  <si>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</si>
  <si>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</si>
  <si>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</si>
  <si>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</si>
  <si>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</si>
  <si>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</si>
  <si>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</si>
  <si>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</si>
  <si>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</si>
  <si>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</si>
  <si>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</si>
  <si>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</si>
  <si>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</si>
  <si>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</si>
  <si>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</si>
  <si>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</si>
  <si>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</si>
  <si>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</si>
  <si>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</si>
  <si>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</si>
  <si>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</si>
  <si>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</si>
  <si>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</si>
  <si>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</si>
  <si>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</si>
  <si>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</si>
  <si>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</si>
  <si>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</si>
  <si>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</si>
  <si>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</si>
  <si>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</si>
  <si>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</si>
  <si>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</si>
  <si>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</si>
  <si>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</si>
  <si>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</si>
  <si>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</si>
  <si>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</si>
  <si>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</si>
  <si>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</si>
  <si>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</si>
  <si>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</si>
  <si>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</si>
  <si>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</si>
  <si>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</si>
  <si>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</si>
  <si>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</si>
  <si>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</si>
  <si>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</si>
  <si>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</si>
  <si>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</si>
  <si>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</si>
  <si>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</si>
  <si>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</si>
  <si>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</si>
  <si>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</si>
  <si>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</si>
  <si>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</si>
  <si>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</si>
  <si>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</si>
  <si>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</si>
  <si>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</si>
  <si>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</si>
  <si>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</si>
  <si>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</si>
  <si>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</si>
  <si>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</si>
  <si>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</si>
  <si>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</si>
  <si>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</si>
  <si>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</si>
  <si>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</si>
  <si>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</si>
  <si>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</si>
  <si>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</si>
  <si>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</si>
  <si>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</si>
  <si>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</si>
  <si>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</si>
  <si>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</si>
  <si>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</si>
  <si>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</si>
  <si>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</si>
  <si>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</si>
  <si>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</si>
  <si>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</si>
  <si>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</si>
  <si>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</si>
  <si>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</si>
  <si>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</si>
  <si>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</si>
  <si>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</si>
  <si>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</si>
  <si>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</si>
  <si>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</si>
  <si>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</si>
  <si>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</si>
  <si>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</si>
  <si>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</si>
  <si>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</si>
  <si>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</si>
  <si>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</si>
  <si>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</si>
  <si>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</si>
  <si>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</si>
  <si>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</si>
  <si>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</si>
  <si>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</si>
  <si>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</si>
  <si>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</si>
  <si>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</si>
  <si>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</si>
  <si>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</si>
  <si>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</si>
  <si>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</si>
  <si>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</si>
  <si>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</si>
  <si>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</si>
  <si>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</si>
  <si>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</si>
  <si>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</si>
  <si>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</si>
  <si>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</si>
  <si>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</si>
  <si>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</si>
  <si>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</si>
  <si>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</si>
  <si>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</si>
  <si>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</si>
  <si>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</si>
  <si>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</si>
  <si>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</si>
  <si>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</si>
  <si>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</si>
  <si>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</si>
  <si>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</si>
  <si>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</si>
  <si>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</si>
  <si>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</si>
  <si>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</si>
  <si>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</si>
  <si>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</si>
  <si>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</si>
  <si>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</si>
  <si>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</si>
  <si>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</si>
  <si>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</si>
  <si>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</si>
  <si>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</si>
  <si>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</si>
  <si>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</si>
  <si>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</si>
  <si>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</si>
  <si>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</si>
  <si>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</si>
  <si>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</si>
  <si>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</si>
  <si>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</si>
  <si>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</si>
  <si>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</si>
  <si>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</si>
  <si>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</si>
  <si>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</si>
  <si>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</si>
  <si>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</si>
  <si>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</si>
  <si>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</si>
  <si>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</si>
  <si>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</si>
  <si>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</si>
  <si>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</si>
  <si>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</si>
  <si>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</si>
  <si>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</si>
  <si>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</si>
  <si>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</si>
  <si>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</si>
  <si>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</si>
  <si>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</si>
  <si>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</si>
  <si>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</si>
  <si>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</si>
  <si>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</si>
  <si>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</si>
  <si>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</si>
  <si>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</si>
  <si>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</si>
  <si>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</si>
  <si>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</si>
  <si>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</si>
  <si>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</si>
  <si>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</si>
  <si>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</si>
  <si>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</si>
  <si>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</si>
  <si>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</si>
  <si>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</si>
  <si>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</si>
  <si>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</si>
  <si>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</si>
  <si>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</si>
  <si>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</si>
  <si>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</si>
  <si>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</si>
  <si>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</si>
  <si>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</si>
  <si>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</si>
  <si>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</si>
  <si>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</si>
  <si>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</si>
  <si>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</si>
  <si>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</si>
  <si>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</si>
  <si>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</si>
  <si>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</si>
  <si>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</si>
  <si>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</si>
  <si>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</si>
  <si>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</si>
  <si>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</si>
  <si>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</si>
  <si>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</si>
  <si>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</si>
  <si>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</si>
  <si>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</si>
  <si>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</si>
  <si>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</si>
  <si>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</si>
  <si>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</si>
  <si>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</si>
  <si>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</si>
  <si>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</si>
  <si>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</si>
  <si>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</si>
  <si>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</si>
  <si>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</si>
  <si>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</si>
  <si>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</si>
  <si>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</si>
  <si>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</si>
  <si>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</si>
  <si>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</si>
  <si>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</si>
  <si>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</si>
  <si>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</si>
  <si>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</si>
  <si>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</si>
  <si>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</si>
  <si>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</si>
  <si>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</si>
  <si>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</si>
  <si>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</si>
  <si>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</si>
  <si>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</si>
  <si>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</si>
  <si>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</si>
  <si>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</si>
  <si>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</si>
  <si>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</si>
  <si>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</si>
  <si>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</si>
  <si>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</si>
  <si>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</si>
  <si>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</si>
  <si>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</si>
  <si>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</si>
  <si>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</si>
  <si>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</si>
  <si>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</si>
  <si>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</si>
  <si>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</si>
  <si>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</si>
  <si>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</si>
  <si>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</si>
  <si>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</si>
  <si>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</si>
  <si>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</si>
  <si>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</si>
  <si>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</si>
  <si>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</si>
  <si>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</si>
  <si>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</si>
  <si>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</si>
  <si>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</si>
  <si>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</si>
  <si>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</si>
  <si>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</si>
  <si>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</si>
  <si>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</si>
  <si>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</si>
  <si>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</si>
  <si>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</si>
  <si>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</si>
  <si>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</si>
  <si>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</si>
  <si>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</si>
  <si>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</si>
  <si>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</si>
  <si>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</si>
  <si>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</si>
  <si>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</si>
  <si>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</si>
  <si>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</si>
  <si>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</si>
  <si>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</si>
  <si>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</si>
  <si>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</si>
  <si>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</si>
  <si>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</si>
  <si>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</si>
  <si>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</si>
  <si>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</si>
  <si>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</si>
  <si>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</si>
  <si>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</si>
  <si>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</si>
  <si>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</si>
  <si>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</si>
  <si>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</si>
  <si>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</si>
  <si>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</si>
  <si>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</si>
  <si>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</si>
  <si>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</si>
  <si>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</si>
  <si>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</si>
  <si>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</si>
  <si>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</si>
  <si>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</si>
  <si>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</si>
  <si>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</si>
  <si>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</si>
  <si>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</si>
  <si>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</si>
  <si>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</si>
  <si>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</si>
  <si>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</si>
  <si>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</si>
  <si>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</si>
  <si>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</si>
  <si>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</si>
  <si>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</si>
  <si>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</si>
  <si>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</si>
  <si>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</si>
  <si>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</si>
  <si>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</si>
  <si>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</si>
  <si>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</si>
  <si>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</si>
  <si>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</si>
  <si>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</si>
  <si>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</si>
  <si>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</si>
  <si>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</si>
  <si>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</si>
  <si>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</si>
  <si>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</si>
  <si>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</si>
  <si>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</si>
  <si>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</si>
  <si>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</si>
  <si>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</si>
  <si>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</si>
  <si>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</si>
  <si>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</si>
  <si>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</si>
  <si>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</si>
  <si>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</si>
  <si>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</si>
  <si>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</si>
  <si>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</si>
  <si>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</si>
  <si>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</si>
  <si>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</si>
  <si>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</si>
  <si>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</si>
  <si>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</si>
  <si>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</si>
  <si>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</si>
  <si>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</si>
  <si>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</si>
  <si>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</si>
  <si>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</si>
  <si>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</si>
  <si>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</si>
  <si>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</si>
  <si>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</si>
  <si>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</si>
  <si>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</si>
  <si>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</si>
  <si>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</si>
  <si>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</si>
  <si>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</si>
  <si>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</si>
  <si>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</si>
  <si>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</si>
  <si>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</si>
  <si>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</si>
  <si>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</si>
  <si>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</si>
  <si>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</si>
  <si>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</si>
  <si>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</si>
  <si>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</si>
  <si>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</si>
  <si>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</si>
  <si>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</si>
  <si>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</si>
  <si>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</si>
  <si>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</si>
  <si>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</si>
  <si>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</si>
  <si>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</si>
  <si>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</si>
  <si>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</si>
  <si>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</si>
  <si>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</si>
  <si>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</si>
  <si>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</si>
  <si>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</si>
  <si>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</si>
  <si>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</si>
  <si>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</si>
  <si>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</si>
  <si>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</si>
  <si>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</si>
  <si>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</si>
  <si>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</si>
  <si>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</si>
  <si>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</si>
  <si>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</si>
  <si>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</si>
  <si>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</si>
  <si>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</si>
  <si>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</si>
  <si>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</si>
  <si>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</si>
  <si>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</si>
  <si>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</si>
  <si>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</si>
  <si>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</si>
  <si>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</si>
  <si>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</si>
  <si>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</si>
  <si>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</si>
  <si>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</si>
  <si>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</si>
  <si>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</si>
  <si>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</si>
  <si>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</si>
  <si>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</si>
  <si>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</si>
  <si>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</si>
  <si>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</si>
  <si>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</si>
  <si>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</si>
  <si>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</si>
  <si>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</si>
  <si>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</si>
  <si>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</si>
  <si>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</si>
  <si>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</si>
  <si>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</si>
  <si>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</si>
  <si>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</si>
  <si>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</si>
  <si>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</si>
  <si>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</si>
  <si>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</si>
  <si>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</si>
  <si>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</si>
  <si>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</si>
  <si>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</si>
  <si>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</si>
  <si>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</si>
  <si>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</si>
  <si>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</si>
  <si>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</si>
  <si>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</si>
  <si>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</si>
  <si>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</si>
  <si>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</si>
  <si>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</si>
  <si>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</si>
  <si>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</si>
  <si>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</si>
  <si>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</si>
  <si>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</si>
  <si>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</si>
  <si>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</si>
  <si>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</si>
  <si>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</si>
  <si>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</si>
  <si>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</si>
  <si>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</si>
  <si>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</si>
  <si>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</si>
  <si>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</si>
  <si>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</si>
  <si>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</si>
  <si>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</si>
  <si>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</si>
  <si>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</si>
  <si>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</si>
  <si>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</si>
  <si>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</si>
  <si>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</si>
  <si>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</si>
  <si>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</si>
  <si>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</si>
  <si>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</si>
  <si>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</si>
  <si>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</si>
  <si>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</si>
  <si>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</si>
  <si>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</si>
  <si>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</si>
  <si>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</si>
  <si>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</si>
  <si>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</si>
  <si>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</si>
  <si>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</si>
  <si>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</si>
  <si>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</si>
  <si>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</si>
  <si>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</si>
  <si>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</si>
  <si>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</si>
  <si>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</si>
  <si>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</si>
  <si>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</si>
  <si>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</si>
  <si>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</si>
  <si>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</si>
  <si>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</si>
  <si>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</si>
  <si>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</si>
  <si>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</si>
  <si>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</si>
  <si>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</si>
  <si>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</si>
  <si>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</si>
  <si>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</si>
  <si>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</si>
  <si>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</si>
  <si>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</si>
  <si>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</si>
  <si>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</si>
  <si>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</si>
  <si>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</si>
  <si>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</si>
  <si>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</si>
  <si>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</si>
  <si>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</si>
  <si>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</si>
  <si>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</si>
  <si>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</si>
  <si>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</si>
  <si>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</si>
  <si>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</si>
  <si>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</si>
  <si>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</si>
  <si>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</si>
  <si>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</si>
  <si>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</si>
  <si>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</si>
  <si>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</si>
  <si>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</si>
  <si>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</si>
  <si>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</si>
  <si>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</si>
  <si>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</si>
  <si>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</si>
  <si>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</si>
  <si>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</si>
  <si>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</si>
  <si>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</si>
  <si>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</si>
  <si>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</si>
  <si>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</si>
  <si>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</si>
  <si>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</si>
  <si>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</si>
  <si>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</si>
  <si>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</si>
  <si>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</si>
  <si>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</si>
  <si>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</si>
  <si>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</si>
  <si>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</si>
  <si>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</si>
  <si>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</si>
  <si>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</si>
  <si>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</si>
  <si>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</si>
  <si>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</si>
  <si>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</si>
  <si>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</si>
  <si>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</si>
  <si>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</si>
  <si>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</si>
  <si>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</si>
  <si>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</si>
  <si>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</si>
  <si>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</si>
  <si>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</si>
  <si>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</si>
  <si>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</si>
  <si>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</si>
  <si>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</si>
  <si>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</si>
  <si>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</si>
  <si>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</si>
  <si>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</si>
  <si>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</si>
  <si>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</si>
  <si>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</si>
  <si>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</si>
  <si>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</si>
  <si>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</si>
  <si>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</si>
  <si>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</si>
  <si>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</si>
  <si>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</si>
  <si>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</si>
  <si>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</si>
  <si>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</si>
  <si>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</si>
  <si>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</si>
  <si>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</si>
  <si>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</si>
  <si>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</si>
  <si>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</si>
  <si>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</si>
  <si>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</si>
  <si>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</si>
  <si>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</si>
  <si>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</si>
  <si>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</si>
  <si>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</si>
  <si>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</si>
  <si>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</si>
  <si>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</si>
  <si>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</si>
  <si>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</si>
  <si>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</si>
  <si>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</si>
  <si>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</si>
  <si>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</si>
  <si>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</si>
  <si>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</si>
  <si>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</si>
  <si>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</si>
  <si>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</si>
  <si>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</si>
  <si>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</si>
  <si>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</si>
  <si>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</si>
  <si>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</si>
  <si>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</si>
  <si>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</si>
  <si>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</si>
  <si>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</si>
  <si>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</si>
  <si>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</si>
  <si>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</si>
  <si>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</si>
  <si>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</si>
  <si>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</si>
  <si>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</si>
  <si>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</si>
  <si>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</si>
  <si>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</si>
  <si>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</si>
  <si>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</si>
  <si>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</si>
  <si>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</si>
  <si>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</si>
  <si>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</si>
  <si>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</si>
  <si>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</si>
  <si>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</si>
  <si>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</si>
  <si>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</si>
  <si>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</si>
  <si>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</si>
  <si>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</si>
  <si>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</si>
  <si>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</si>
  <si>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</si>
  <si>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</si>
  <si>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</si>
  <si>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</si>
  <si>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</si>
  <si>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</si>
  <si>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</si>
  <si>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</si>
  <si>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</si>
  <si>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</si>
  <si>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</si>
  <si>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</si>
  <si>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</si>
  <si>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</si>
  <si>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</si>
  <si>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</si>
  <si>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</si>
  <si>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</si>
  <si>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</si>
  <si>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</si>
  <si>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</si>
  <si>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</si>
  <si>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</si>
  <si>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</si>
  <si>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</si>
  <si>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</si>
  <si>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</si>
  <si>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</si>
  <si>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</si>
  <si>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</si>
  <si>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</si>
  <si>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</si>
  <si>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</si>
  <si>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</si>
  <si>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</si>
  <si>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</si>
  <si>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</si>
  <si>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</si>
  <si>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</si>
  <si>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</si>
  <si>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</si>
  <si>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</si>
  <si>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</si>
  <si>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</si>
  <si>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</si>
  <si>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</si>
  <si>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</si>
  <si>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</si>
  <si>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</si>
  <si>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</si>
  <si>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</si>
  <si>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</si>
  <si>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</si>
  <si>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</si>
  <si>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</si>
  <si>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</si>
  <si>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</si>
  <si>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</si>
  <si>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</si>
  <si>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</si>
  <si>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</si>
  <si>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</si>
  <si>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</si>
  <si>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</si>
  <si>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</si>
  <si>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</si>
  <si>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</si>
  <si>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</si>
  <si>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</si>
  <si>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</si>
  <si>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</si>
  <si>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</si>
  <si>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</si>
  <si>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</si>
  <si>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</si>
  <si>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</si>
  <si>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</si>
  <si>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</si>
  <si>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</si>
  <si>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</si>
  <si>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</si>
  <si>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</si>
  <si>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</si>
  <si>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</si>
  <si>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</si>
  <si>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</si>
  <si>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</si>
  <si>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</si>
  <si>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</si>
  <si>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</si>
  <si>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</si>
  <si>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</si>
  <si>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</si>
  <si>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</si>
  <si>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</si>
  <si>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</si>
  <si>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</si>
  <si>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</si>
  <si>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</si>
  <si>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</si>
  <si>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</si>
  <si>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</si>
  <si>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</si>
  <si>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</si>
  <si>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</si>
  <si>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</si>
  <si>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</si>
  <si>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</si>
  <si>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</si>
  <si>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</si>
  <si>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</si>
  <si>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</si>
  <si>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</si>
  <si>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</si>
  <si>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</si>
  <si>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</si>
  <si>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</si>
  <si>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</si>
  <si>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</si>
  <si>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</si>
  <si>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</si>
  <si>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</si>
  <si>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</si>
  <si>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</si>
  <si>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</si>
  <si>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</si>
  <si>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</si>
  <si>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</si>
  <si>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</si>
  <si>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</si>
  <si>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</si>
  <si>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</si>
  <si>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</si>
  <si>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</si>
  <si>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</si>
  <si>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</si>
  <si>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</si>
  <si>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</si>
  <si>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</si>
  <si>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</si>
  <si>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</si>
  <si>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</si>
  <si>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</si>
  <si>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</si>
  <si>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</si>
  <si>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</si>
  <si>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</si>
  <si>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</si>
  <si>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</si>
  <si>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</si>
  <si>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</si>
  <si>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</si>
  <si>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</si>
  <si>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</si>
  <si>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</si>
  <si>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</si>
  <si>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</si>
  <si>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</si>
  <si>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</si>
  <si>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</si>
  <si>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</si>
  <si>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</si>
  <si>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</si>
  <si>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</si>
  <si>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</si>
  <si>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</si>
  <si>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</si>
  <si>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</si>
  <si>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</si>
  <si>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</si>
  <si>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</si>
  <si>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</si>
  <si>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</si>
  <si>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</si>
  <si>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</si>
  <si>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</si>
  <si>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</si>
  <si>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</si>
  <si>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</si>
  <si>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</si>
  <si>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</si>
  <si>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</si>
  <si>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</si>
  <si>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</si>
  <si>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</si>
  <si>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</si>
  <si>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</si>
  <si>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</si>
  <si>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</si>
  <si>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</si>
  <si>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</si>
  <si>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</si>
  <si>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</si>
  <si>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</si>
  <si>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</si>
  <si>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</si>
  <si>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</si>
  <si>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</si>
  <si>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</si>
  <si>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</si>
  <si>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</si>
  <si>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</si>
  <si>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</si>
  <si>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</si>
  <si>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</si>
  <si>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</si>
  <si>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</si>
  <si>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</si>
  <si>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</si>
  <si>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</si>
  <si>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</si>
  <si>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</si>
  <si>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</si>
  <si>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</si>
  <si>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</si>
  <si>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</si>
  <si>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</si>
  <si>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</si>
  <si>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</si>
  <si>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</si>
  <si>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</si>
  <si>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</si>
  <si>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</si>
  <si>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</si>
  <si>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</si>
  <si>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</si>
  <si>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</si>
  <si>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</si>
  <si>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</si>
  <si>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</si>
  <si>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</si>
  <si>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</si>
  <si>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</si>
  <si>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</si>
  <si>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</si>
  <si>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</si>
  <si>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</si>
  <si>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</si>
  <si>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</si>
  <si>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</si>
  <si>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</si>
  <si>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</si>
  <si>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</si>
  <si>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</si>
  <si>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</si>
  <si>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</si>
  <si>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</si>
  <si>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</si>
  <si>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</si>
  <si>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</si>
  <si>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</si>
  <si>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</si>
  <si>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</si>
  <si>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</si>
  <si>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</si>
  <si>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</si>
  <si>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</si>
  <si>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</si>
  <si>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</si>
  <si>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</si>
  <si>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</si>
  <si>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</si>
  <si>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</si>
  <si>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</si>
  <si>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</si>
  <si>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</si>
  <si>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</si>
  <si>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</si>
  <si>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</si>
  <si>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</si>
  <si>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</si>
  <si>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</si>
  <si>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</si>
  <si>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</si>
  <si>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</si>
  <si>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</si>
  <si>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</si>
  <si>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</si>
  <si>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</si>
  <si>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</si>
  <si>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</si>
  <si>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</si>
  <si>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</si>
  <si>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</si>
  <si>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</si>
  <si>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</si>
  <si>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</si>
  <si>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</si>
  <si>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</si>
  <si>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</si>
  <si>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</si>
  <si>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</si>
  <si>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</si>
  <si>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</si>
  <si>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</si>
  <si>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</si>
  <si>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</si>
  <si>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</si>
  <si>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</si>
  <si>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</si>
  <si>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</si>
  <si>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</si>
  <si>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</si>
  <si>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</si>
  <si>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</si>
  <si>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</si>
  <si>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</si>
  <si>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</si>
  <si>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</si>
  <si>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</si>
  <si>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</si>
  <si>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</si>
  <si>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</si>
  <si>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</si>
  <si>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</si>
  <si>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</si>
  <si>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</si>
  <si>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</si>
  <si>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</si>
  <si>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</si>
  <si>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</si>
  <si>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</si>
  <si>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</si>
  <si>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</si>
  <si>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</si>
  <si>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</si>
  <si>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</si>
  <si>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</si>
  <si>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</si>
  <si>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</si>
  <si>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</si>
  <si>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</si>
  <si>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</si>
  <si>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</si>
  <si>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</si>
  <si>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</si>
  <si>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</si>
  <si>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</si>
  <si>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</si>
  <si>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</si>
  <si>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</si>
  <si>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</si>
  <si>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</si>
  <si>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</si>
  <si>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</si>
  <si>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</si>
  <si>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</si>
  <si>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</si>
  <si>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</si>
  <si>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</si>
  <si>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</si>
  <si>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</si>
  <si>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</si>
  <si>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</si>
  <si>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</si>
  <si>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</si>
  <si>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</si>
  <si>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</si>
  <si>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</si>
  <si>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</si>
  <si>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</si>
  <si>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</si>
  <si>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</si>
  <si>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</si>
  <si>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</si>
  <si>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</si>
  <si>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</si>
  <si>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</si>
  <si>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</si>
  <si>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</si>
  <si>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</si>
  <si>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</si>
  <si>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</si>
  <si>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</si>
  <si>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</si>
  <si>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</si>
  <si>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</si>
  <si>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</si>
  <si>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</si>
  <si>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</si>
  <si>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</si>
  <si>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</si>
  <si>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</si>
  <si>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</si>
  <si>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</si>
  <si>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</si>
  <si>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</si>
  <si>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</si>
  <si>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</si>
  <si>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</si>
  <si>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</si>
  <si>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</si>
  <si>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</si>
  <si>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</si>
  <si>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</si>
  <si>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</si>
  <si>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</si>
  <si>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</si>
  <si>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</si>
  <si>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</si>
  <si>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</si>
  <si>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</si>
  <si>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</si>
  <si>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</si>
  <si>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</si>
  <si>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</si>
  <si>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</si>
  <si>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</si>
  <si>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</si>
  <si>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</si>
  <si>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</si>
  <si>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</si>
  <si>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</si>
  <si>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</si>
  <si>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</si>
  <si>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</si>
  <si>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</si>
  <si>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</si>
  <si>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</si>
  <si>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</si>
  <si>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</si>
  <si>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</si>
  <si>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</si>
  <si>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</si>
  <si>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</si>
  <si>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</si>
  <si>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</si>
  <si>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</si>
  <si>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</si>
  <si>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</si>
  <si>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</si>
  <si>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</si>
  <si>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</si>
  <si>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</si>
  <si>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</si>
  <si>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</si>
  <si>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</si>
  <si>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</si>
  <si>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</si>
  <si>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</si>
  <si>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</si>
  <si>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</si>
  <si>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</si>
  <si>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</si>
  <si>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</si>
  <si>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</si>
  <si>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</si>
  <si>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</si>
  <si>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</si>
  <si>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</si>
  <si>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</si>
  <si>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</si>
  <si>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</si>
  <si>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</si>
  <si>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</si>
  <si>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</si>
  <si>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</si>
  <si>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</si>
  <si>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</si>
  <si>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</si>
  <si>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</si>
  <si>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</si>
  <si>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</si>
  <si>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</si>
  <si>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</si>
  <si>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</si>
  <si>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</si>
  <si>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</si>
  <si>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</si>
  <si>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</si>
  <si>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</si>
  <si>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</si>
  <si>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</si>
  <si>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</si>
  <si>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</si>
  <si>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</si>
  <si>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</si>
  <si>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</si>
  <si>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</si>
  <si>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</si>
  <si>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</si>
  <si>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</si>
  <si>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</si>
  <si>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</si>
  <si>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</si>
  <si>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</si>
  <si>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</si>
  <si>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</si>
  <si>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</si>
  <si>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</si>
  <si>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</si>
  <si>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</si>
  <si>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</si>
  <si>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</si>
  <si>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</si>
  <si>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</si>
  <si>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</si>
  <si>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</si>
  <si>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</si>
  <si>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</si>
  <si>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</si>
  <si>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</si>
  <si>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</si>
  <si>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</si>
  <si>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</si>
  <si>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</si>
  <si>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</si>
  <si>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</si>
  <si>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</si>
  <si>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</si>
  <si>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</si>
  <si>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</si>
  <si>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</si>
  <si>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</si>
  <si>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</si>
  <si>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</si>
  <si>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</si>
  <si>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</si>
  <si>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</si>
  <si>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</si>
  <si>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</si>
  <si>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</si>
  <si>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</si>
  <si>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</si>
  <si>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</si>
  <si>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</si>
  <si>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</si>
  <si>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</si>
  <si>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</si>
  <si>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</si>
  <si>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</si>
  <si>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</si>
  <si>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</si>
  <si>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</si>
  <si>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</si>
  <si>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</si>
  <si>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</si>
  <si>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</si>
  <si>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</si>
  <si>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</si>
  <si>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</si>
  <si>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</si>
  <si>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</si>
  <si>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</si>
  <si>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</si>
  <si>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</si>
  <si>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</si>
  <si>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</si>
  <si>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</si>
  <si>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</si>
  <si>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</si>
  <si>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</si>
  <si>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</si>
  <si>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</si>
  <si>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</si>
  <si>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</si>
  <si>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</si>
  <si>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</si>
  <si>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</si>
  <si>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</si>
  <si>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</si>
  <si>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</si>
  <si>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</si>
  <si>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</si>
  <si>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</si>
  <si>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</si>
  <si>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</si>
  <si>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</si>
  <si>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</si>
  <si>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</si>
  <si>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</si>
  <si>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</si>
  <si>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</si>
  <si>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</si>
  <si>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</si>
  <si>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</si>
  <si>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</si>
  <si>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</si>
  <si>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</si>
  <si>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</si>
  <si>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</si>
  <si>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</si>
  <si>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</si>
  <si>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</si>
  <si>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</si>
  <si>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</si>
  <si>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</si>
  <si>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</si>
  <si>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</si>
  <si>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</si>
  <si>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</si>
  <si>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</si>
  <si>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</si>
  <si>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</si>
  <si>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</si>
  <si>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</si>
  <si>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</si>
  <si>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</si>
  <si>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</si>
  <si>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</si>
  <si>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</si>
  <si>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</si>
  <si>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</si>
  <si>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</si>
  <si>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</si>
  <si>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</si>
  <si>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</si>
  <si>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</si>
  <si>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</si>
  <si>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</si>
  <si>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</si>
  <si>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</si>
  <si>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</si>
  <si>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</si>
  <si>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</si>
  <si>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</si>
  <si>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</si>
  <si>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</si>
  <si>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</si>
  <si>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</si>
  <si>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</si>
  <si>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</si>
  <si>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</si>
  <si>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</si>
  <si>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</si>
  <si>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</si>
  <si>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</si>
  <si>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</si>
  <si>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</si>
  <si>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</si>
  <si>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</si>
  <si>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</si>
  <si>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</si>
  <si>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</si>
  <si>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</si>
  <si>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</si>
  <si>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</si>
  <si>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</si>
  <si>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</si>
  <si>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</si>
  <si>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</si>
  <si>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</si>
  <si>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</si>
  <si>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</si>
  <si>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</si>
  <si>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</si>
  <si>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</si>
  <si>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</si>
  <si>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</si>
  <si>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</si>
  <si>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</si>
  <si>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</si>
  <si>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</si>
  <si>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</si>
  <si>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</si>
  <si>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</si>
  <si>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</si>
  <si>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</si>
  <si>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</si>
  <si>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</si>
  <si>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</si>
  <si>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</si>
  <si>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</si>
  <si>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</si>
  <si>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</si>
  <si>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</si>
  <si>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</si>
  <si>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</si>
  <si>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</si>
  <si>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</si>
  <si>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</si>
  <si>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</si>
  <si>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</si>
  <si>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</si>
  <si>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</si>
  <si>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</si>
  <si>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</si>
  <si>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</si>
  <si>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</si>
  <si>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</si>
  <si>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</si>
  <si>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</si>
  <si>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</si>
  <si>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</si>
  <si>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</si>
  <si>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</si>
  <si>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</si>
  <si>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</si>
  <si>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</si>
  <si>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</si>
  <si>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</si>
  <si>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</si>
  <si>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</si>
  <si>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</si>
  <si>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</si>
  <si>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</si>
  <si>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</si>
  <si>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</si>
  <si>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</si>
  <si>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</si>
  <si>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</si>
  <si>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</si>
  <si>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</si>
  <si>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</si>
  <si>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</si>
  <si>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</si>
  <si>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</si>
  <si>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</si>
  <si>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</si>
  <si>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</si>
  <si>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</si>
  <si>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</si>
  <si>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</si>
  <si>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</si>
  <si>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</si>
  <si>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</si>
  <si>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</si>
  <si>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</si>
  <si>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</si>
  <si>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</si>
  <si>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</si>
  <si>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</si>
  <si>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</si>
  <si>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</si>
  <si>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</si>
  <si>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</si>
  <si>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</si>
  <si>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</si>
  <si>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</si>
  <si>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</si>
  <si>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</si>
  <si>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</si>
  <si>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</si>
  <si>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</si>
  <si>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</si>
  <si>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</si>
  <si>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</si>
  <si>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</si>
  <si>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</si>
  <si>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</si>
  <si>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</si>
  <si>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</si>
  <si>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</si>
  <si>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</si>
  <si>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</si>
  <si>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</si>
  <si>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</si>
  <si>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</si>
  <si>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</si>
  <si>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</si>
  <si>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</si>
  <si>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</si>
  <si>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</si>
  <si>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</si>
  <si>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</si>
  <si>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</si>
  <si>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</si>
  <si>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</si>
  <si>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</si>
  <si>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</si>
  <si>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</si>
  <si>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</si>
  <si>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</si>
  <si>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</si>
  <si>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</si>
  <si>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</si>
  <si>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</si>
  <si>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</si>
  <si>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</si>
  <si>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</si>
  <si>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</si>
  <si>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</si>
  <si>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</si>
  <si>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</si>
  <si>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</si>
  <si>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</si>
  <si>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</si>
  <si>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</si>
  <si>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</si>
  <si>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</si>
  <si>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</si>
  <si>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</si>
  <si>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</si>
  <si>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</si>
  <si>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</si>
  <si>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</si>
  <si>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</si>
  <si>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</si>
  <si>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</si>
  <si>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</si>
  <si>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</si>
  <si>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</si>
  <si>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</si>
  <si>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</si>
  <si>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</si>
  <si>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</si>
  <si>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</si>
  <si>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</si>
  <si>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</si>
  <si>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</si>
  <si>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</si>
  <si>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</si>
  <si>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</si>
  <si>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</si>
  <si>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</si>
  <si>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</si>
  <si>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</si>
  <si>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</si>
  <si>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</si>
  <si>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</si>
  <si>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</si>
  <si>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</si>
  <si>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</si>
  <si>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</si>
  <si>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</si>
  <si>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</si>
  <si>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</si>
  <si>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</si>
  <si>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</si>
  <si>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</si>
  <si>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</si>
  <si>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</si>
  <si>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</si>
  <si>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</si>
  <si>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</si>
  <si>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</si>
  <si>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</si>
  <si>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</si>
  <si>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</si>
  <si>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</si>
  <si>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</si>
  <si>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</si>
  <si>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</si>
  <si>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</si>
  <si>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</si>
  <si>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</si>
  <si>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</si>
  <si>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</si>
  <si>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</si>
  <si>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</si>
  <si>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</si>
  <si>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</si>
  <si>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</si>
  <si>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</si>
  <si>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</si>
  <si>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</si>
  <si>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</si>
  <si>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</si>
  <si>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</si>
  <si>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</si>
  <si>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</si>
  <si>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</si>
  <si>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</si>
  <si>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</si>
  <si>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</si>
  <si>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</si>
  <si>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</si>
  <si>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</si>
  <si>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</si>
  <si>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</si>
  <si>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</si>
  <si>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</si>
  <si>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</si>
  <si>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</si>
  <si>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</si>
  <si>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</si>
  <si>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</si>
  <si>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</si>
  <si>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</si>
  <si>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</si>
  <si>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</si>
  <si>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</si>
  <si>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</si>
  <si>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</si>
  <si>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</si>
  <si>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</si>
  <si>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</si>
  <si>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</si>
  <si>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</si>
  <si>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</si>
  <si>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</si>
  <si>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</si>
  <si>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</si>
  <si>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</si>
  <si>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</si>
  <si>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</si>
  <si>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</si>
  <si>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</si>
  <si>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</si>
  <si>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</si>
  <si>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</si>
  <si>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</si>
  <si>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</si>
  <si>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</si>
  <si>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</si>
  <si>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</si>
  <si>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</si>
  <si>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</si>
  <si>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</si>
  <si>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</si>
  <si>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</si>
  <si>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</si>
  <si>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</si>
  <si>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</si>
  <si>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</si>
  <si>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</si>
  <si>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</si>
  <si>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</si>
  <si>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</si>
  <si>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</si>
  <si>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</si>
  <si>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</si>
  <si>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</si>
  <si>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</si>
  <si>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</si>
  <si>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</si>
  <si>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</si>
  <si>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</si>
  <si>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</si>
  <si>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</si>
  <si>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</si>
  <si>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</si>
  <si>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</si>
  <si>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</si>
  <si>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</si>
  <si>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</si>
  <si>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</si>
  <si>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</si>
  <si>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</si>
  <si>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</si>
  <si>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</si>
  <si>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</si>
  <si>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</si>
  <si>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</si>
  <si>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</si>
  <si>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</si>
  <si>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</si>
  <si>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</si>
  <si>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</si>
  <si>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</si>
  <si>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</si>
  <si>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</si>
  <si>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</si>
  <si>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</si>
  <si>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</si>
  <si>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</si>
  <si>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</si>
  <si>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</si>
  <si>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</si>
  <si>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</si>
  <si>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</si>
  <si>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</si>
  <si>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</si>
  <si>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</si>
  <si>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</si>
  <si>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</si>
  <si>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</si>
  <si>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</si>
  <si>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</si>
  <si>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</si>
  <si>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</si>
  <si>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</si>
  <si>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</si>
  <si>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</si>
  <si>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</si>
  <si>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</si>
  <si>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</si>
  <si>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</si>
  <si>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</si>
  <si>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</si>
  <si>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</si>
  <si>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</si>
  <si>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</si>
  <si>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</si>
  <si>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</si>
  <si>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</si>
  <si>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</si>
  <si>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</si>
  <si>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</si>
  <si>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</si>
  <si>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</si>
  <si>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</si>
  <si>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</si>
  <si>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</si>
  <si>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</si>
  <si>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</si>
  <si>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</si>
  <si>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</si>
  <si>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</si>
  <si>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</si>
  <si>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</si>
  <si>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</si>
  <si>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</si>
  <si>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</si>
  <si>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</si>
  <si>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</si>
  <si>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</si>
  <si>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</si>
  <si>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</si>
  <si>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</si>
  <si>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</si>
  <si>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</si>
  <si>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</si>
  <si>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</si>
  <si>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</si>
  <si>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</si>
  <si>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</si>
  <si>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</si>
  <si>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</si>
  <si>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</si>
  <si>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</si>
  <si>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</si>
  <si>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</si>
  <si>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</si>
  <si>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</si>
  <si>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</si>
  <si>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</si>
  <si>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</si>
  <si>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</si>
  <si>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</si>
  <si>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</si>
  <si>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</si>
  <si>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</si>
  <si>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</si>
  <si>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</si>
  <si>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</si>
  <si>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</si>
  <si>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</si>
  <si>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</si>
  <si>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</si>
  <si>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</si>
  <si>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</si>
  <si>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</si>
  <si>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</si>
  <si>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</si>
  <si>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</si>
  <si>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</si>
  <si>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</si>
  <si>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</si>
  <si>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</si>
  <si>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</si>
  <si>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</si>
  <si>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</si>
  <si>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</si>
  <si>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</si>
  <si>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</si>
  <si>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</si>
  <si>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</si>
  <si>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</si>
  <si>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</si>
  <si>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</si>
  <si>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</si>
  <si>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</si>
  <si>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</si>
  <si>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</si>
  <si>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</si>
  <si>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</si>
  <si>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</si>
  <si>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</si>
  <si>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</si>
  <si>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</si>
  <si>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</si>
  <si>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</si>
  <si>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</si>
  <si>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</si>
  <si>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</si>
  <si>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</si>
  <si>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</si>
  <si>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</si>
  <si>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</si>
  <si>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</si>
  <si>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</si>
  <si>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</si>
  <si>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</si>
  <si>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</si>
  <si>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</si>
  <si>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</si>
  <si>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</si>
  <si>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</si>
  <si>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</si>
  <si>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</si>
  <si>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</si>
  <si>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</si>
  <si>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</si>
  <si>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</si>
  <si>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</si>
  <si>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</si>
  <si>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</si>
  <si>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</si>
  <si>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</si>
  <si>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</si>
  <si>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</si>
  <si>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</si>
  <si>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</si>
  <si>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</si>
  <si>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</si>
  <si>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</si>
  <si>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</si>
  <si>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</si>
  <si>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</si>
  <si>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</si>
  <si>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</si>
  <si>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</si>
  <si>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</si>
  <si>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</si>
  <si>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</si>
  <si>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</si>
  <si>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</si>
  <si>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</si>
  <si>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</si>
  <si>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</si>
  <si>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</si>
  <si>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</si>
  <si>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</si>
  <si>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</si>
  <si>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</si>
  <si>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</si>
  <si>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</si>
  <si>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</si>
  <si>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</si>
  <si>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</si>
  <si>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</si>
  <si>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</si>
  <si>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</si>
  <si>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</si>
  <si>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</si>
  <si>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</si>
  <si>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</si>
  <si>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</si>
  <si>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</si>
  <si>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</si>
  <si>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</si>
  <si>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</si>
  <si>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</si>
  <si>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</si>
  <si>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</si>
  <si>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</si>
  <si>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</si>
  <si>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</si>
  <si>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</si>
  <si>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</si>
  <si>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</si>
  <si>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</si>
  <si>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</si>
  <si>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</si>
  <si>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</si>
  <si>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</si>
  <si>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</si>
  <si>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</si>
  <si>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</si>
  <si>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</si>
  <si>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</si>
  <si>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</si>
  <si>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</si>
  <si>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</si>
  <si>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</si>
  <si>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</si>
  <si>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</si>
  <si>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</si>
  <si>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</si>
  <si>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</si>
  <si>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</si>
  <si>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</si>
  <si>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</si>
  <si>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</si>
  <si>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</si>
  <si>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</si>
  <si>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</si>
  <si>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</si>
  <si>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</si>
  <si>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</si>
  <si>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</si>
  <si>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</si>
  <si>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</si>
  <si>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</si>
  <si>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</si>
  <si>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</si>
  <si>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</si>
  <si>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</si>
  <si>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</si>
  <si>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</si>
  <si>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</si>
  <si>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</si>
  <si>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</si>
  <si>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</si>
  <si>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</si>
  <si>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</si>
  <si>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</si>
  <si>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</si>
  <si>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</si>
  <si>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</si>
  <si>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</si>
  <si>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</si>
  <si>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</si>
  <si>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</si>
  <si>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</si>
  <si>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</si>
  <si>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</si>
  <si>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</si>
  <si>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</si>
  <si>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</si>
  <si>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</si>
  <si>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</si>
  <si>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</si>
  <si>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</si>
  <si>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</si>
  <si>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</si>
  <si>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</si>
  <si>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</si>
  <si>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</si>
  <si>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</si>
  <si>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</si>
  <si>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</si>
  <si>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</si>
  <si>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</si>
  <si>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</si>
  <si>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</si>
  <si>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</si>
  <si>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</si>
  <si>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</si>
  <si>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</si>
  <si>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</si>
  <si>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</si>
  <si>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</si>
  <si>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</si>
  <si>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</si>
  <si>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</si>
  <si>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</si>
  <si>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</si>
  <si>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</si>
  <si>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</si>
  <si>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</si>
  <si>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</si>
  <si>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</si>
  <si>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</si>
  <si>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</si>
  <si>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</si>
  <si>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</si>
  <si>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</si>
  <si>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</si>
  <si>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</si>
  <si>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</si>
  <si>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</si>
  <si>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</si>
  <si>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</si>
  <si>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</si>
  <si>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</si>
  <si>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</si>
  <si>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</si>
  <si>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</si>
  <si>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</si>
  <si>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</si>
  <si>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</si>
  <si>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</si>
  <si>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</si>
  <si>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</si>
  <si>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</si>
  <si>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</si>
  <si>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</si>
  <si>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</si>
  <si>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</si>
  <si>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</si>
  <si>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</si>
  <si>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</si>
  <si>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</si>
  <si>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</si>
  <si>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</si>
  <si>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</si>
  <si>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</si>
  <si>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</si>
  <si>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</si>
  <si>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</si>
  <si>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</si>
  <si>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</si>
  <si>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</si>
  <si>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</si>
  <si>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</si>
  <si>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</si>
  <si>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</si>
  <si>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</si>
  <si>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</si>
  <si>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</si>
  <si>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</si>
  <si>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</si>
  <si>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</si>
  <si>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</si>
  <si>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</si>
  <si>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</si>
  <si>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</si>
  <si>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</si>
  <si>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</si>
  <si>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</si>
  <si>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</si>
  <si>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</si>
  <si>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</si>
  <si>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</si>
  <si>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</si>
  <si>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</si>
  <si>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</si>
  <si>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</si>
  <si>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</si>
  <si>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</si>
  <si>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</si>
  <si>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</si>
  <si>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</si>
  <si>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</si>
  <si>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</si>
  <si>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</si>
  <si>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</si>
  <si>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</si>
  <si>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</si>
  <si>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</si>
  <si>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</si>
  <si>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</si>
  <si>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</si>
  <si>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</si>
  <si>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</si>
  <si>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</si>
  <si>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</si>
  <si>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</si>
  <si>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</si>
  <si>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</si>
  <si>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</si>
  <si>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</si>
  <si>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</si>
  <si>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</si>
  <si>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</si>
  <si>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</si>
  <si>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</si>
  <si>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</si>
  <si>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</si>
  <si>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</si>
  <si>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</si>
  <si>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</si>
  <si>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</si>
  <si>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</si>
  <si>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</si>
  <si>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</si>
  <si>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</si>
  <si>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</si>
  <si>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</si>
  <si>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</si>
  <si>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</si>
  <si>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</si>
  <si>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</si>
  <si>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</si>
  <si>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</si>
  <si>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</si>
  <si>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</si>
  <si>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</si>
  <si>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</si>
  <si>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</si>
  <si>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</si>
  <si>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</si>
  <si>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</si>
  <si>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</si>
  <si>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</si>
  <si>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</si>
  <si>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</si>
  <si>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</si>
  <si>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</si>
  <si>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</si>
  <si>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</si>
  <si>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</si>
  <si>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</si>
  <si>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</si>
  <si>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</si>
  <si>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</si>
  <si>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</si>
  <si>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</si>
  <si>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</si>
  <si>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</si>
  <si>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</si>
  <si>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</si>
  <si>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</si>
  <si>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</si>
  <si>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</si>
  <si>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</si>
  <si>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</si>
  <si>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</si>
  <si>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</si>
  <si>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</si>
  <si>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</si>
  <si>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</si>
  <si>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</si>
  <si>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</si>
  <si>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</si>
  <si>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</si>
  <si>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</si>
  <si>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</si>
  <si>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</si>
  <si>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</si>
  <si>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</si>
  <si>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</si>
  <si>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</si>
  <si>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</si>
  <si>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</si>
  <si>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</si>
  <si>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</si>
  <si>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</si>
  <si>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</si>
  <si>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</si>
  <si>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</si>
  <si>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</si>
  <si>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</si>
  <si>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</si>
  <si>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</si>
  <si>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</si>
  <si>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</si>
  <si>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</si>
  <si>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</si>
  <si>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</si>
  <si>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</si>
  <si>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</si>
  <si>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</si>
  <si>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</si>
  <si>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</si>
  <si>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</si>
  <si>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</si>
  <si>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</si>
  <si>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</si>
  <si>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</si>
  <si>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</si>
  <si>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</si>
  <si>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</si>
  <si>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</si>
  <si>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</si>
  <si>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</si>
  <si>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</si>
  <si>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</si>
  <si>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</si>
  <si>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</si>
  <si>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</si>
  <si>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</si>
  <si>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</si>
  <si>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</si>
  <si>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</si>
  <si>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</si>
  <si>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</si>
  <si>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</si>
  <si>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</si>
  <si>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</si>
  <si>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</si>
  <si>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</si>
  <si>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</si>
  <si>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</si>
  <si>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</si>
  <si>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</si>
  <si>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</si>
  <si>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</si>
  <si>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</si>
  <si>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</si>
  <si>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</si>
  <si>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</si>
  <si>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</si>
  <si>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</si>
  <si>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</si>
  <si>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</si>
  <si>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</si>
  <si>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</si>
  <si>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</si>
  <si>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</si>
  <si>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</si>
  <si>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</si>
  <si>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</si>
  <si>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</si>
  <si>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</si>
  <si>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</si>
  <si>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</si>
  <si>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</si>
  <si>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</si>
  <si>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</si>
  <si>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</si>
  <si>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</si>
  <si>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</si>
  <si>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</si>
  <si>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</si>
  <si>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</si>
  <si>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</si>
  <si>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</si>
  <si>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</si>
  <si>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</si>
  <si>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</si>
  <si>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</si>
  <si>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</si>
  <si>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</si>
  <si>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</si>
  <si>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</si>
  <si>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</si>
  <si>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</si>
  <si>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</si>
  <si>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</si>
  <si>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</si>
  <si>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</si>
  <si>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</si>
  <si>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</si>
  <si>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</si>
  <si>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</si>
  <si>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</si>
  <si>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</si>
  <si>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</si>
  <si>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</si>
  <si>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</si>
  <si>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</si>
  <si>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</si>
  <si>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</si>
  <si>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</si>
  <si>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</si>
  <si>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</si>
  <si>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</si>
  <si>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</si>
  <si>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</si>
  <si>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</si>
  <si>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</si>
  <si>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</si>
  <si>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</si>
  <si>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</si>
  <si>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</si>
  <si>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</si>
  <si>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</si>
  <si>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</si>
  <si>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</si>
  <si>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</si>
  <si>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</si>
  <si>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</si>
  <si>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</si>
  <si>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</si>
  <si>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</si>
  <si>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</si>
  <si>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</si>
  <si>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</si>
  <si>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</si>
  <si>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</si>
  <si>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</si>
  <si>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</si>
  <si>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</si>
  <si>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</si>
  <si>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</si>
  <si>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</si>
  <si>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</si>
  <si>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</si>
  <si>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</si>
  <si>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</si>
  <si>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</si>
  <si>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</si>
  <si>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</si>
  <si>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</si>
  <si>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</si>
  <si>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</si>
  <si>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</si>
  <si>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</si>
  <si>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</si>
  <si>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</si>
  <si>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</si>
  <si>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</si>
  <si>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</si>
  <si>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</si>
  <si>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</si>
  <si>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</si>
  <si>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</si>
  <si>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</si>
  <si>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</si>
  <si>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</si>
  <si>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</si>
  <si>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</si>
  <si>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</si>
  <si>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</si>
  <si>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</si>
  <si>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</si>
  <si>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</si>
  <si>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</si>
  <si>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</si>
  <si>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</si>
  <si>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</si>
  <si>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</si>
  <si>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</si>
  <si>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</si>
  <si>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</si>
  <si>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</si>
  <si>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</si>
  <si>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</si>
  <si>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</si>
  <si>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</si>
  <si>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</si>
  <si>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</si>
  <si>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</si>
  <si>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</si>
  <si>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</si>
  <si>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</si>
  <si>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</si>
  <si>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</si>
  <si>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</si>
  <si>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</si>
  <si>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</si>
  <si>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</si>
  <si>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</si>
  <si>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</si>
  <si>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</si>
  <si>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</si>
  <si>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</si>
  <si>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</si>
  <si>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</si>
  <si>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</si>
  <si>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</si>
  <si>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</si>
  <si>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</si>
  <si>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</si>
  <si>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</si>
  <si>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</si>
  <si>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</si>
  <si>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</si>
  <si>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</si>
  <si>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</si>
  <si>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</si>
  <si>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</si>
  <si>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</si>
  <si>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</si>
  <si>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</si>
  <si>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</si>
  <si>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</si>
  <si>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</si>
  <si>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</si>
  <si>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</si>
  <si>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</si>
  <si>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</si>
  <si>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</si>
  <si>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</si>
  <si>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</si>
  <si>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</si>
  <si>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</si>
  <si>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</si>
  <si>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</si>
  <si>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</si>
  <si>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</si>
  <si>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</si>
  <si>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</si>
  <si>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</si>
  <si>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</si>
  <si>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</si>
  <si>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</si>
  <si>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</si>
  <si>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</si>
  <si>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</si>
  <si>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</si>
  <si>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</si>
  <si>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</si>
  <si>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</si>
  <si>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</si>
  <si>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</si>
  <si>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</si>
  <si>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</si>
  <si>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</si>
  <si>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</si>
  <si>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</si>
  <si>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</si>
  <si>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</si>
  <si>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</si>
  <si>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</si>
  <si>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</si>
  <si>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</si>
  <si>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</si>
  <si>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</si>
  <si>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</si>
  <si>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</si>
  <si>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</si>
  <si>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</si>
  <si>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</si>
  <si>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</si>
  <si>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</si>
  <si>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</si>
  <si>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</si>
  <si>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</si>
  <si>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</si>
  <si>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</si>
  <si>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</si>
  <si>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</si>
  <si>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</si>
  <si>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</si>
  <si>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</si>
  <si>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</si>
  <si>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</si>
  <si>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</si>
  <si>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</si>
  <si>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</si>
  <si>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</si>
  <si>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</si>
  <si>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</si>
  <si>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</si>
  <si>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</si>
  <si>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</si>
  <si>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</si>
  <si>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</si>
  <si>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</si>
  <si>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</si>
  <si>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</si>
  <si>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</si>
  <si>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</si>
  <si>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</si>
  <si>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</si>
  <si>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</si>
  <si>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</si>
  <si>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</si>
  <si>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</si>
  <si>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</si>
  <si>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</si>
  <si>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</si>
  <si>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</si>
  <si>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</si>
  <si>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</si>
  <si>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</si>
  <si>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</si>
  <si>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</si>
  <si>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</si>
  <si>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</si>
  <si>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</si>
  <si>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</si>
  <si>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</si>
  <si>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</si>
  <si>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</si>
  <si>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</si>
  <si>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</si>
  <si>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</si>
  <si>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</si>
  <si>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</si>
  <si>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</si>
  <si>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</si>
  <si>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</si>
  <si>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</si>
  <si>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</si>
  <si>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</si>
  <si>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</si>
  <si>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</si>
  <si>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</si>
  <si>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</si>
  <si>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</si>
  <si>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</si>
  <si>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</si>
  <si>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</si>
  <si>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</si>
  <si>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</si>
  <si>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</si>
  <si>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</si>
  <si>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</si>
  <si>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</si>
  <si>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</si>
  <si>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</si>
  <si>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</si>
  <si>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</si>
  <si>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</si>
  <si>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</si>
  <si>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</si>
  <si>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</si>
  <si>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</si>
  <si>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</si>
  <si>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</si>
  <si>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</si>
  <si>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</si>
  <si>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</si>
  <si>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</si>
  <si>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</si>
  <si>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</si>
  <si>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</si>
  <si>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</si>
  <si>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</si>
  <si>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</si>
  <si>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</si>
  <si>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</si>
  <si>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</si>
  <si>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</si>
  <si>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</si>
  <si>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</si>
  <si>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</si>
  <si>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</si>
  <si>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</si>
  <si>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</si>
  <si>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</si>
  <si>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</si>
  <si>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</si>
  <si>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</si>
  <si>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</si>
  <si>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</si>
  <si>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</si>
  <si>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</si>
  <si>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</si>
  <si>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</si>
  <si>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</si>
  <si>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</si>
  <si>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</si>
  <si>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</si>
  <si>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</si>
  <si>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</si>
  <si>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</si>
  <si>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</si>
  <si>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</si>
  <si>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</si>
  <si>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</si>
  <si>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</si>
  <si>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</si>
  <si>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</si>
  <si>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</si>
  <si>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</si>
  <si>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</si>
  <si>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</si>
  <si>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</si>
  <si>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</si>
  <si>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</si>
  <si>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</si>
  <si>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</si>
  <si>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</si>
  <si>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</si>
  <si>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</si>
  <si>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</si>
  <si>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</si>
  <si>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</si>
  <si>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</si>
  <si>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</si>
  <si>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</si>
  <si>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</si>
  <si>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</si>
  <si>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</si>
  <si>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</si>
  <si>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</si>
  <si>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</si>
  <si>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</si>
  <si>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</si>
  <si>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</si>
  <si>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</si>
  <si>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</si>
  <si>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</si>
  <si>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</si>
  <si>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</si>
  <si>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</si>
  <si>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</si>
  <si>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</si>
  <si>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</si>
  <si>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</si>
  <si>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</si>
  <si>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</si>
  <si>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</si>
  <si>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</si>
  <si>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</si>
  <si>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</si>
  <si>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</si>
  <si>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</si>
  <si>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</si>
  <si>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</si>
  <si>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</si>
  <si>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</si>
  <si>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</si>
  <si>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</si>
  <si>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</si>
  <si>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</si>
  <si>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</si>
  <si>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</si>
  <si>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</si>
  <si>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</si>
  <si>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</si>
  <si>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</si>
  <si>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</si>
  <si>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</si>
  <si>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</si>
  <si>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</si>
  <si>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</si>
  <si>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</si>
  <si>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</si>
  <si>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</si>
  <si>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</si>
  <si>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</si>
  <si>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</si>
  <si>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</si>
  <si>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</si>
  <si>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</si>
  <si>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</si>
  <si>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</si>
  <si>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</si>
  <si>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</si>
  <si>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</si>
  <si>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</si>
  <si>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</si>
  <si>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</si>
  <si>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</si>
  <si>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</si>
  <si>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</si>
  <si>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</si>
  <si>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</si>
  <si>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</si>
  <si>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</si>
  <si>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</si>
  <si>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</si>
  <si>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</si>
  <si>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</si>
  <si>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</si>
  <si>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</si>
  <si>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</si>
  <si>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</si>
  <si>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</si>
  <si>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</si>
  <si>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</si>
  <si>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</si>
  <si>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</si>
  <si>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</si>
  <si>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</si>
  <si>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</si>
  <si>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</si>
  <si>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</si>
  <si>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</si>
  <si>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</si>
  <si>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</si>
  <si>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</si>
  <si>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</si>
  <si>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</si>
  <si>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</si>
  <si>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</si>
  <si>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</si>
  <si>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</si>
  <si>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</si>
  <si>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</si>
  <si>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</si>
  <si>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</si>
  <si>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</si>
  <si>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</si>
  <si>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</si>
  <si>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</si>
  <si>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</si>
  <si>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</si>
  <si>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</si>
  <si>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</si>
  <si>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</si>
  <si>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</si>
  <si>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</si>
  <si>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</si>
  <si>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</si>
  <si>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</si>
  <si>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</si>
  <si>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</si>
  <si>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</si>
  <si>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</si>
  <si>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</si>
  <si>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</si>
  <si>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</si>
  <si>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</si>
  <si>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</si>
  <si>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</si>
  <si>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</si>
  <si>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</si>
  <si>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</si>
  <si>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</si>
  <si>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</si>
  <si>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</si>
  <si>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</si>
  <si>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</si>
  <si>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</si>
  <si>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</si>
  <si>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</si>
  <si>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</si>
  <si>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</si>
  <si>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</si>
  <si>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</si>
  <si>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</si>
  <si>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</si>
  <si>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</si>
  <si>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</si>
  <si>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</si>
  <si>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</si>
  <si>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</si>
  <si>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</si>
  <si>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</si>
  <si>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</si>
  <si>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</si>
  <si>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</si>
  <si>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</si>
  <si>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</si>
  <si>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</si>
  <si>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</si>
  <si>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</si>
  <si>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</si>
  <si>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</si>
  <si>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</si>
  <si>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</si>
  <si>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</si>
  <si>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</si>
  <si>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</si>
  <si>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</si>
  <si>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</si>
  <si>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</si>
  <si>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</si>
  <si>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</si>
  <si>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</si>
  <si>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</si>
  <si>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</si>
  <si>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</si>
  <si>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</si>
  <si>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</si>
  <si>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</si>
  <si>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</si>
  <si>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</si>
  <si>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</si>
  <si>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</si>
  <si>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</si>
  <si>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</si>
  <si>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</si>
  <si>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</si>
  <si>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</si>
  <si>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</si>
  <si>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</si>
  <si>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</si>
  <si>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</si>
  <si>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</si>
  <si>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</si>
  <si>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</si>
  <si>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</si>
  <si>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</si>
  <si>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</si>
  <si>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</si>
  <si>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</si>
  <si>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</si>
  <si>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</si>
  <si>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</si>
  <si>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</si>
  <si>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</si>
  <si>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</si>
  <si>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</si>
  <si>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</si>
  <si>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</si>
  <si>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</si>
  <si>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</si>
  <si>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</si>
  <si>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</si>
  <si>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</si>
  <si>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</si>
  <si>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</si>
  <si>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</si>
  <si>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</si>
  <si>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</si>
  <si>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</si>
  <si>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</si>
  <si>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</si>
  <si>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</si>
  <si>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</si>
  <si>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</si>
  <si>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</si>
  <si>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</si>
  <si>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</si>
  <si>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</si>
  <si>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</si>
  <si>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</si>
  <si>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</si>
  <si>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</si>
  <si>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</si>
  <si>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</si>
  <si>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</si>
  <si>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</si>
  <si>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</si>
  <si>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</si>
  <si>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</si>
  <si>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</si>
  <si>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</si>
  <si>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</si>
  <si>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</si>
  <si>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</si>
  <si>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</si>
  <si>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</si>
  <si>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</si>
  <si>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</si>
  <si>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</si>
  <si>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</si>
  <si>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</si>
  <si>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</si>
  <si>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</si>
  <si>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</si>
  <si>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</si>
  <si>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</si>
  <si>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</si>
  <si>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</si>
  <si>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</si>
  <si>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</si>
  <si>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</si>
  <si>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</si>
  <si>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</si>
  <si>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</si>
  <si>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</si>
  <si>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</si>
  <si>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</si>
  <si>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</si>
  <si>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</si>
  <si>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</si>
  <si>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</si>
  <si>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</si>
  <si>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</si>
  <si>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</si>
  <si>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</si>
  <si>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</si>
  <si>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</si>
  <si>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</si>
  <si>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</si>
  <si>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</si>
  <si>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</si>
  <si>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</si>
  <si>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</si>
  <si>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</si>
  <si>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</si>
  <si>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</si>
  <si>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</si>
  <si>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</si>
  <si>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</si>
  <si>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</si>
  <si>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</si>
  <si>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</si>
  <si>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</si>
  <si>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</si>
  <si>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</si>
  <si>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</si>
  <si>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</si>
  <si>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</si>
  <si>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</si>
  <si>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</si>
  <si>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</si>
  <si>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</si>
  <si>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</si>
  <si>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</si>
  <si>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</si>
  <si>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</si>
  <si>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</si>
  <si>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</si>
  <si>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</si>
  <si>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</si>
  <si>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</si>
  <si>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</si>
  <si>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</si>
  <si>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</si>
  <si>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</si>
  <si>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</si>
  <si>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</si>
  <si>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</si>
  <si>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</si>
  <si>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</si>
  <si>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</si>
  <si>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</si>
  <si>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</si>
  <si>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</si>
  <si>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</si>
  <si>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</si>
  <si>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</si>
  <si>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</si>
  <si>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</si>
  <si>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</si>
  <si>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</si>
  <si>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</si>
  <si>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</si>
  <si>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</si>
  <si>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</si>
  <si>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</si>
  <si>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</si>
  <si>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</si>
  <si>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</si>
  <si>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</si>
  <si>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</si>
  <si>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</si>
  <si>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</si>
  <si>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</si>
  <si>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</si>
  <si>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</si>
  <si>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</si>
  <si>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</si>
  <si>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</si>
  <si>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</si>
  <si>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</si>
  <si>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</si>
  <si>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</si>
  <si>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</si>
  <si>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</si>
  <si>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</si>
  <si>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</si>
  <si>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</si>
  <si>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</si>
  <si>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</si>
  <si>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</si>
  <si>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</si>
  <si>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</si>
  <si>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</si>
  <si>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</si>
  <si>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</si>
  <si>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</si>
  <si>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</si>
  <si>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</si>
  <si>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</si>
  <si>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</si>
  <si>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</si>
  <si>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</si>
  <si>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</si>
  <si>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</si>
  <si>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</si>
  <si>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</si>
  <si>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</si>
  <si>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</si>
  <si>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</si>
  <si>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</si>
  <si>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</si>
  <si>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</si>
  <si>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</si>
  <si>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</si>
  <si>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</si>
  <si>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</si>
  <si>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</si>
  <si>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</si>
  <si>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</si>
  <si>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</si>
  <si>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</si>
  <si>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</si>
  <si>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</si>
  <si>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</si>
  <si>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</si>
  <si>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</si>
  <si>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</si>
  <si>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</si>
  <si>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</si>
  <si>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</si>
  <si>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</si>
  <si>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</si>
  <si>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</si>
  <si>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</si>
  <si>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</si>
  <si>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</si>
  <si>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</si>
  <si>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</si>
  <si>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</si>
  <si>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</si>
  <si>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</si>
  <si>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</si>
  <si>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</si>
  <si>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</si>
  <si>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</si>
  <si>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</si>
  <si>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</si>
  <si>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</si>
  <si>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</si>
  <si>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</si>
  <si>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</si>
  <si>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</si>
  <si>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</si>
  <si>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</si>
  <si>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</si>
  <si>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</si>
  <si>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</si>
  <si>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</si>
  <si>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</si>
  <si>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</si>
  <si>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</si>
  <si>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</si>
  <si>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</si>
  <si>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</si>
  <si>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</si>
  <si>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</si>
  <si>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</si>
  <si>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</si>
  <si>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</si>
  <si>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</si>
  <si>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</si>
  <si>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</si>
  <si>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</si>
  <si>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</si>
  <si>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</si>
  <si>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</si>
  <si>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</si>
  <si>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</si>
  <si>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</si>
  <si>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</si>
  <si>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</si>
  <si>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</si>
  <si>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</si>
  <si>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</si>
  <si>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</si>
  <si>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</si>
  <si>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</si>
  <si>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</si>
  <si>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</si>
  <si>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</si>
  <si>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</si>
  <si>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</si>
  <si>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</si>
  <si>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</si>
  <si>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</si>
  <si>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</si>
  <si>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</si>
  <si>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</si>
  <si>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</si>
  <si>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</si>
  <si>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</si>
  <si>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</si>
  <si>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</si>
  <si>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</si>
  <si>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</si>
  <si>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</si>
  <si>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</si>
  <si>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</si>
  <si>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</si>
  <si>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</si>
  <si>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</si>
  <si>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</si>
  <si>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</si>
  <si>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</si>
  <si>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</si>
  <si>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</si>
  <si>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</si>
  <si>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</si>
  <si>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</si>
  <si>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</si>
  <si>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</si>
  <si>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</si>
  <si>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</si>
  <si>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</si>
  <si>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</si>
  <si>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</si>
  <si>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</si>
  <si>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</si>
  <si>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</si>
  <si>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</si>
  <si>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</si>
  <si>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</si>
  <si>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</si>
  <si>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</si>
  <si>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</si>
  <si>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</si>
  <si>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</si>
  <si>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</si>
  <si>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</si>
  <si>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</si>
  <si>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</si>
  <si>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</si>
  <si>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</si>
  <si>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</si>
  <si>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</si>
  <si>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</si>
  <si>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</si>
  <si>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</si>
  <si>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</si>
  <si>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</si>
  <si>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</si>
  <si>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</si>
  <si>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</si>
  <si>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</si>
  <si>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</si>
  <si>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</si>
  <si>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</si>
  <si>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</si>
  <si>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</si>
  <si>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</si>
  <si>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</si>
  <si>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</si>
  <si>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</si>
  <si>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</si>
  <si>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</si>
  <si>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</si>
  <si>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</si>
  <si>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</si>
  <si>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</si>
  <si>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</si>
  <si>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</si>
  <si>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</si>
  <si>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</si>
  <si>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</si>
  <si>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</si>
  <si>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</si>
  <si>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</si>
  <si>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</si>
  <si>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</si>
  <si>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</si>
  <si>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</si>
  <si>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</si>
  <si>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</si>
  <si>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</si>
  <si>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</si>
  <si>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</si>
  <si>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</si>
  <si>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</si>
  <si>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</si>
  <si>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</si>
  <si>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</si>
  <si>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</si>
  <si>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</si>
  <si>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</si>
  <si>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</si>
  <si>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</si>
  <si>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</si>
  <si>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</si>
  <si>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</si>
  <si>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</si>
  <si>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</si>
  <si>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</si>
  <si>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</si>
  <si>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</si>
  <si>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</si>
  <si>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</si>
  <si>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</si>
  <si>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</si>
  <si>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</si>
  <si>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</si>
  <si>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</si>
  <si>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</si>
  <si>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</si>
  <si>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</si>
  <si>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</si>
  <si>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</si>
  <si>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</si>
  <si>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</si>
  <si>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</si>
  <si>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</si>
  <si>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</si>
  <si>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</si>
  <si>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</si>
  <si>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</si>
  <si>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</si>
  <si>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</si>
  <si>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</si>
  <si>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</si>
  <si>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</si>
  <si>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</si>
  <si>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</si>
  <si>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</si>
  <si>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</si>
  <si>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</si>
  <si>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</si>
  <si>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</si>
  <si>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</si>
  <si>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</si>
  <si>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</si>
  <si>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</si>
  <si>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</si>
  <si>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</si>
  <si>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</si>
  <si>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</si>
  <si>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</si>
  <si>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</si>
  <si>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</si>
  <si>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</si>
  <si>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</si>
  <si>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</si>
  <si>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</si>
  <si>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</si>
  <si>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</si>
  <si>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</si>
  <si>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</si>
  <si>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</si>
  <si>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</si>
  <si>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</si>
  <si>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</si>
  <si>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</si>
  <si>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</si>
  <si>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</si>
  <si>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</si>
  <si>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</si>
  <si>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</si>
  <si>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</si>
  <si>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</si>
  <si>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</si>
  <si>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</si>
  <si>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</si>
  <si>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</si>
  <si>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</si>
  <si>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</si>
  <si>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</si>
  <si>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</si>
  <si>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</si>
  <si>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</si>
  <si>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</si>
  <si>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</si>
  <si>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</si>
  <si>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</si>
  <si>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</si>
  <si>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</si>
  <si>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</si>
  <si>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</si>
  <si>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</si>
  <si>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</si>
  <si>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</si>
  <si>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</si>
  <si>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</si>
  <si>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</si>
  <si>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</si>
  <si>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</si>
  <si>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</si>
  <si>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</si>
  <si>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</si>
  <si>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</si>
  <si>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</si>
  <si>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</si>
  <si>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</si>
  <si>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</si>
  <si>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</si>
  <si>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</si>
  <si>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</si>
  <si>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</si>
  <si>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</si>
  <si>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</si>
  <si>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</si>
  <si>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</si>
  <si>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</si>
  <si>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</si>
  <si>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</si>
  <si>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</si>
  <si>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</si>
  <si>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</si>
  <si>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</si>
  <si>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</si>
  <si>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</si>
  <si>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</si>
  <si>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</si>
  <si>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</si>
  <si>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</si>
  <si>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</si>
  <si>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</si>
  <si>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</si>
  <si>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</si>
  <si>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</si>
  <si>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</si>
  <si>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</si>
  <si>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</si>
  <si>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</si>
  <si>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</si>
  <si>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</si>
  <si>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</si>
  <si>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</si>
  <si>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</si>
  <si>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</si>
  <si>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</si>
  <si>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</si>
  <si>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</si>
  <si>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</si>
  <si>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</si>
  <si>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</si>
  <si>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</si>
  <si>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</si>
  <si>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</si>
  <si>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</si>
  <si>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</si>
  <si>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</si>
  <si>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</si>
  <si>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</si>
  <si>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</si>
  <si>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</si>
  <si>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</si>
  <si>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</si>
  <si>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</si>
  <si>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</si>
  <si>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</si>
  <si>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</si>
  <si>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</si>
  <si>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</si>
  <si>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</si>
  <si>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</si>
  <si>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</si>
  <si>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</si>
  <si>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</si>
  <si>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</si>
  <si>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</si>
  <si>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</si>
  <si>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</si>
  <si>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</si>
  <si>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</si>
  <si>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</si>
  <si>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</si>
  <si>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</si>
  <si>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</si>
  <si>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</si>
  <si>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</si>
  <si>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</si>
  <si>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</si>
  <si>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</si>
  <si>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</si>
  <si>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</si>
  <si>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</si>
  <si>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</si>
  <si>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</si>
  <si>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</si>
  <si>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</si>
  <si>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</si>
  <si>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</si>
  <si>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</si>
  <si>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</si>
  <si>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</si>
  <si>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</si>
  <si>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</si>
  <si>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</si>
  <si>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</si>
  <si>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</si>
  <si>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</si>
  <si>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</si>
  <si>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</si>
  <si>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</si>
  <si>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</si>
  <si>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</si>
  <si>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</si>
  <si>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</si>
  <si>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</si>
  <si>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</si>
  <si>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</si>
  <si>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</si>
  <si>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</si>
  <si>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</si>
  <si>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</si>
  <si>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</si>
  <si>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</si>
  <si>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</si>
  <si>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</si>
  <si>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</si>
  <si>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</si>
  <si>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</si>
  <si>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</si>
  <si>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</si>
  <si>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</si>
  <si>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</si>
  <si>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</si>
  <si>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</si>
  <si>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</si>
  <si>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</si>
  <si>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</si>
  <si>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</si>
  <si>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</si>
  <si>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</si>
  <si>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</si>
  <si>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</si>
  <si>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</si>
  <si>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</si>
  <si>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</si>
  <si>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</si>
  <si>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</si>
  <si>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</si>
  <si>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</si>
  <si>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</si>
  <si>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</si>
  <si>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</si>
  <si>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</si>
  <si>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</si>
  <si>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</si>
  <si>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</si>
  <si>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</si>
  <si>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</si>
  <si>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</si>
  <si>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</si>
  <si>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</si>
  <si>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</si>
  <si>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</si>
  <si>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</si>
  <si>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</si>
  <si>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</si>
  <si>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</si>
  <si>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</si>
  <si>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</si>
  <si>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</si>
  <si>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</si>
  <si>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</si>
  <si>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</si>
  <si>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</si>
  <si>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</si>
  <si>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</si>
  <si>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</si>
  <si>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</si>
  <si>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</si>
  <si>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</si>
  <si>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</si>
  <si>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</si>
  <si>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</si>
  <si>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</si>
  <si>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</si>
  <si>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</si>
  <si>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</si>
  <si>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</si>
  <si>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</si>
  <si>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</si>
  <si>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</si>
  <si>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</si>
  <si>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</si>
  <si>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</si>
  <si>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</si>
  <si>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</si>
  <si>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</si>
  <si>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</si>
  <si>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</si>
  <si>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</si>
  <si>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</si>
  <si>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</si>
  <si>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</si>
  <si>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</si>
  <si>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</si>
  <si>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</si>
  <si>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</si>
  <si>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</si>
  <si>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</si>
  <si>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</si>
  <si>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</si>
  <si>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</si>
  <si>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</si>
  <si>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</si>
  <si>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</si>
  <si>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</si>
  <si>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</si>
  <si>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</si>
  <si>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</si>
  <si>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</si>
  <si>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</si>
  <si>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</si>
  <si>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</si>
  <si>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</si>
  <si>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</si>
  <si>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</si>
  <si>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</si>
  <si>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</si>
  <si>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</si>
  <si>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</si>
  <si>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</si>
  <si>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</si>
  <si>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</si>
  <si>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</si>
  <si>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</si>
  <si>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</si>
  <si>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</si>
  <si>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</si>
  <si>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</si>
  <si>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</si>
  <si>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</si>
  <si>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</si>
  <si>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</si>
  <si>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</si>
  <si>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</si>
  <si>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</si>
  <si>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</si>
  <si>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</si>
  <si>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</si>
  <si>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</si>
  <si>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</si>
  <si>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</si>
  <si>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</si>
  <si>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</si>
  <si>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</si>
  <si>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</si>
  <si>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</si>
  <si>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</si>
  <si>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</si>
  <si>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</si>
  <si>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</si>
  <si>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</si>
  <si>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</si>
  <si>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</si>
  <si>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</si>
  <si>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</si>
  <si>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</si>
  <si>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</si>
  <si>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</si>
  <si>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</si>
  <si>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</si>
  <si>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</si>
  <si>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</si>
  <si>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</si>
  <si>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</si>
  <si>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</si>
  <si>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</si>
  <si>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</si>
  <si>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</si>
  <si>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</si>
  <si>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</si>
  <si>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</si>
  <si>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</si>
  <si>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</si>
  <si>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</si>
  <si>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</si>
  <si>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</si>
  <si>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</si>
  <si>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</si>
  <si>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</si>
  <si>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</si>
  <si>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</si>
  <si>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</si>
  <si>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</si>
  <si>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</si>
  <si>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</si>
  <si>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</si>
  <si>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</si>
  <si>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</si>
  <si>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</si>
  <si>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</si>
  <si>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</si>
  <si>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</si>
  <si>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</si>
  <si>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</si>
  <si>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</si>
  <si>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</si>
  <si>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</si>
  <si>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</si>
  <si>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</si>
  <si>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</si>
  <si>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</si>
  <si>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</si>
  <si>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</si>
  <si>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</si>
  <si>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</si>
  <si>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</si>
  <si>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</si>
  <si>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</si>
  <si>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</si>
  <si>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</si>
  <si>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</si>
  <si>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</si>
  <si>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</si>
  <si>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</si>
  <si>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</si>
  <si>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</si>
  <si>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</si>
  <si>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</si>
  <si>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</si>
  <si>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</si>
  <si>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</si>
  <si>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</si>
  <si>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</si>
  <si>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</si>
  <si>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</si>
  <si>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</si>
  <si>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</si>
  <si>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</si>
  <si>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</si>
  <si>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</si>
  <si>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</si>
  <si>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</si>
  <si>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</si>
  <si>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</si>
  <si>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</si>
  <si>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</si>
  <si>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</si>
  <si>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</si>
  <si>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</si>
  <si>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</si>
  <si>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</si>
  <si>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</si>
  <si>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</si>
  <si>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</si>
  <si>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</si>
  <si>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</si>
  <si>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</si>
  <si>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</si>
  <si>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</si>
  <si>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</si>
  <si>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</si>
  <si>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</si>
  <si>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</si>
  <si>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</si>
  <si>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</si>
  <si>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</si>
  <si>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</si>
  <si>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</si>
  <si>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</si>
  <si>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</si>
  <si>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</si>
  <si>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</si>
  <si>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</si>
  <si>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</si>
  <si>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</si>
  <si>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</si>
  <si>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</si>
  <si>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</si>
  <si>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</si>
  <si>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</si>
  <si>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</si>
  <si>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</si>
  <si>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</si>
  <si>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</si>
  <si>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</si>
  <si>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</si>
  <si>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</si>
  <si>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</si>
  <si>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</si>
  <si>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</si>
  <si>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</si>
  <si>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</si>
  <si>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</si>
  <si>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</si>
  <si>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</si>
  <si>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</si>
  <si>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</si>
  <si>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</si>
  <si>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</si>
  <si>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</si>
  <si>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</si>
  <si>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</si>
  <si>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</si>
  <si>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</si>
  <si>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</si>
  <si>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</si>
  <si>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</si>
  <si>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</si>
  <si>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</si>
  <si>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</si>
  <si>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</si>
  <si>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</si>
  <si>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</si>
  <si>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</si>
  <si>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</si>
  <si>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</si>
  <si>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</si>
  <si>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</si>
  <si>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</si>
  <si>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</si>
  <si>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</si>
  <si>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</si>
  <si>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</si>
  <si>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</si>
  <si>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</si>
  <si>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</si>
  <si>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</si>
  <si>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</si>
  <si>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</si>
  <si>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</si>
  <si>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</si>
  <si>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</si>
  <si>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</si>
  <si>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</si>
  <si>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</si>
  <si>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</si>
  <si>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</si>
  <si>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</si>
  <si>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</si>
  <si>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</si>
  <si>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</si>
  <si>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</si>
  <si>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</si>
  <si>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</si>
  <si>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</si>
  <si>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</si>
  <si>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</si>
  <si>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</si>
  <si>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</si>
  <si>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</si>
  <si>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</si>
  <si>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</si>
  <si>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</si>
  <si>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</si>
  <si>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</si>
  <si>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</si>
  <si>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</si>
  <si>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</si>
  <si>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</si>
  <si>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</si>
  <si>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</si>
  <si>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</si>
  <si>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</si>
  <si>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</si>
  <si>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</si>
  <si>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</si>
  <si>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</si>
  <si>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</si>
  <si>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</si>
  <si>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</si>
  <si>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</si>
  <si>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</si>
  <si>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</si>
  <si>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</si>
  <si>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</si>
  <si>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</si>
  <si>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</si>
  <si>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</si>
  <si>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</si>
  <si>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</si>
  <si>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</si>
  <si>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</si>
  <si>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</si>
  <si>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</si>
  <si>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</si>
  <si>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</si>
  <si>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</si>
  <si>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</si>
  <si>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</si>
  <si>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</si>
  <si>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</si>
  <si>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</si>
  <si>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</si>
  <si>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</si>
  <si>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</si>
  <si>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</si>
  <si>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</si>
  <si>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</si>
  <si>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</si>
  <si>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</si>
  <si>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</si>
  <si>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</si>
  <si>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</si>
  <si>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</si>
  <si>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</si>
  <si>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</si>
  <si>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</si>
  <si>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</si>
  <si>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</si>
  <si>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</si>
  <si>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</si>
  <si>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</si>
  <si>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</si>
  <si>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</si>
  <si>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</si>
  <si>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</si>
  <si>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</si>
  <si>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</si>
  <si>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</si>
  <si>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</si>
  <si>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</si>
  <si>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</si>
  <si>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</si>
  <si>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</si>
  <si>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</si>
  <si>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</si>
  <si>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</si>
  <si>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</si>
  <si>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</si>
  <si>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</si>
  <si>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</si>
  <si>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</si>
  <si>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</si>
  <si>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</si>
  <si>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</si>
  <si>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</si>
  <si>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</si>
  <si>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</si>
  <si>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</si>
  <si>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</si>
  <si>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</si>
  <si>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</si>
  <si>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</si>
  <si>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</si>
  <si>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</si>
  <si>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</si>
  <si>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</si>
  <si>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</si>
  <si>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</si>
  <si>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</si>
  <si>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</si>
  <si>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</si>
  <si>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</si>
  <si>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</si>
  <si>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</si>
  <si>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</si>
  <si>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</si>
  <si>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</si>
  <si>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</si>
  <si>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</si>
  <si>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</si>
  <si>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</si>
  <si>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</si>
  <si>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</si>
  <si>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</si>
  <si>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</si>
  <si>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</si>
  <si>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</si>
  <si>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</si>
  <si>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</si>
  <si>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</si>
  <si>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</si>
  <si>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</si>
  <si>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</si>
  <si>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</si>
  <si>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</si>
  <si>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</si>
  <si>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</si>
  <si>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</si>
  <si>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</si>
  <si>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</si>
  <si>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</si>
  <si>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</si>
  <si>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</si>
  <si>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</si>
  <si>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</si>
  <si>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</si>
  <si>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</si>
  <si>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</si>
  <si>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</si>
  <si>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</si>
  <si>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</si>
  <si>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</si>
  <si>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</si>
  <si>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</si>
  <si>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</si>
  <si>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</si>
  <si>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</si>
  <si>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</si>
  <si>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</si>
  <si>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</si>
  <si>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</si>
  <si>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</si>
  <si>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</si>
  <si>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</si>
  <si>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</si>
  <si>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</si>
  <si>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</si>
  <si>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</si>
  <si>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</si>
  <si>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</si>
  <si>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</si>
  <si>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</si>
  <si>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</si>
  <si>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</si>
  <si>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</si>
  <si>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</si>
  <si>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</si>
  <si>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</si>
  <si>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</si>
  <si>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</si>
  <si>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</si>
  <si>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</si>
  <si>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</si>
  <si>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</si>
  <si>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</si>
  <si>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</si>
  <si>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</si>
  <si>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</si>
  <si>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</si>
  <si>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</si>
  <si>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</si>
  <si>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</si>
  <si>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</si>
  <si>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</si>
  <si>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</si>
  <si>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</si>
  <si>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</si>
  <si>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</si>
  <si>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</si>
  <si>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</si>
  <si>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</si>
  <si>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</si>
  <si>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</si>
  <si>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</si>
  <si>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</si>
  <si>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</si>
  <si>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</si>
  <si>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</si>
  <si>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</si>
  <si>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</si>
  <si>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</si>
  <si>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</si>
  <si>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</si>
  <si>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</si>
  <si>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</si>
  <si>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</si>
  <si>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</si>
  <si>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</si>
  <si>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</si>
  <si>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</si>
  <si>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</si>
  <si>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</si>
  <si>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</si>
  <si>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</si>
  <si>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</si>
  <si>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</si>
  <si>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</si>
  <si>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</si>
  <si>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</si>
  <si>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</si>
  <si>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</si>
  <si>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</si>
  <si>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</si>
  <si>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</si>
  <si>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</si>
  <si>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</si>
  <si>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</si>
  <si>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</si>
  <si>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</si>
  <si>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</si>
  <si>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</si>
  <si>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</si>
  <si>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</si>
  <si>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</si>
  <si>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</si>
  <si>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</si>
  <si>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</si>
  <si>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</si>
  <si>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</si>
  <si>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</si>
  <si>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</si>
  <si>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</si>
  <si>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</si>
  <si>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</si>
  <si>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</si>
  <si>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</si>
  <si>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</si>
  <si>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</si>
  <si>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</si>
  <si>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</si>
  <si>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</si>
  <si>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</si>
  <si>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</si>
  <si>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</si>
  <si>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</si>
  <si>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</si>
  <si>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</si>
  <si>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</si>
  <si>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</si>
  <si>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</si>
  <si>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</si>
  <si>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</si>
  <si>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</si>
  <si>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</si>
  <si>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</si>
  <si>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</si>
  <si>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</si>
  <si>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</si>
  <si>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</si>
  <si>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</si>
  <si>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</si>
  <si>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</si>
  <si>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</si>
  <si>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</si>
  <si>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</si>
  <si>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</si>
  <si>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</si>
  <si>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</si>
  <si>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</si>
  <si>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</si>
  <si>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</si>
  <si>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</si>
  <si>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</si>
  <si>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</si>
  <si>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</si>
  <si>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</si>
  <si>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</si>
  <si>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</si>
  <si>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</si>
  <si>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</si>
  <si>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</si>
  <si>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</si>
  <si>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</si>
  <si>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</si>
  <si>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</si>
  <si>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</si>
  <si>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</si>
  <si>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</si>
  <si>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</si>
  <si>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</si>
  <si>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</si>
  <si>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</si>
  <si>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</si>
  <si>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</si>
  <si>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</si>
  <si>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</si>
  <si>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</si>
  <si>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</si>
  <si>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</si>
  <si>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</si>
  <si>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</si>
  <si>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</si>
  <si>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</si>
  <si>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</si>
  <si>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</si>
  <si>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</si>
  <si>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</si>
  <si>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</si>
  <si>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</si>
  <si>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</si>
  <si>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</si>
  <si>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</si>
  <si>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</si>
  <si>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</si>
  <si>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</si>
  <si>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</si>
  <si>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</si>
  <si>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</si>
  <si>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</si>
  <si>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</si>
  <si>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</si>
  <si>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</si>
  <si>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</si>
  <si>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</si>
  <si>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</si>
  <si>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</si>
  <si>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</si>
  <si>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</si>
  <si>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</si>
  <si>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</si>
  <si>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</si>
  <si>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</si>
  <si>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</si>
  <si>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</si>
  <si>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</si>
  <si>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</si>
  <si>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</si>
  <si>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</si>
  <si>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</si>
  <si>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</si>
  <si>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</si>
  <si>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</si>
  <si>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</si>
  <si>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</si>
  <si>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</si>
  <si>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</si>
  <si>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</si>
  <si>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</si>
  <si>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</si>
  <si>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</si>
  <si>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</si>
  <si>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</si>
  <si>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</si>
  <si>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</si>
  <si>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</si>
  <si>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</si>
  <si>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</si>
  <si>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</si>
  <si>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</si>
  <si>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</si>
  <si>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</si>
  <si>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</si>
  <si>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</si>
  <si>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</si>
  <si>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</si>
  <si>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</si>
  <si>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</si>
  <si>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</si>
  <si>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</si>
  <si>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</si>
  <si>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</si>
  <si>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</si>
  <si>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</si>
  <si>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</si>
  <si>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</si>
  <si>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</si>
  <si>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</si>
  <si>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</si>
  <si>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</si>
  <si>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</si>
  <si>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</si>
  <si>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</si>
  <si>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</si>
  <si>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</si>
  <si>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</si>
  <si>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</si>
  <si>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</si>
  <si>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</si>
  <si>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</si>
  <si>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</si>
  <si>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</si>
  <si>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</si>
  <si>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</si>
  <si>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</si>
  <si>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</si>
  <si>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</si>
  <si>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</si>
  <si>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</si>
  <si>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</si>
  <si>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</si>
  <si>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</si>
  <si>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</si>
  <si>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</si>
  <si>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</si>
  <si>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</si>
  <si>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</si>
  <si>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</si>
  <si>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</si>
  <si>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</si>
  <si>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</si>
  <si>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</si>
  <si>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</si>
  <si>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</si>
  <si>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</si>
  <si>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</si>
  <si>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</si>
  <si>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</si>
  <si>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</si>
  <si>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</si>
  <si>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</si>
  <si>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</si>
  <si>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</si>
  <si>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</si>
  <si>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</si>
  <si>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</si>
  <si>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</si>
  <si>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</si>
  <si>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</si>
  <si>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</si>
  <si>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</si>
  <si>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</si>
  <si>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</si>
  <si>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</si>
  <si>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</si>
  <si>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</si>
  <si>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</si>
  <si>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</si>
  <si>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</si>
  <si>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</si>
  <si>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</si>
  <si>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</si>
  <si>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</si>
  <si>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</si>
  <si>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</si>
  <si>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</si>
  <si>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</si>
  <si>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</si>
  <si>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</si>
  <si>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</si>
  <si>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</si>
  <si>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</si>
  <si>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</si>
  <si>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</si>
  <si>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</si>
  <si>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</si>
  <si>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</si>
  <si>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</si>
  <si>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</si>
  <si>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</si>
  <si>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</si>
  <si>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</si>
  <si>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</si>
  <si>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</si>
  <si>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</si>
  <si>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</si>
  <si>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</si>
  <si>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</si>
  <si>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</si>
  <si>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</si>
  <si>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</si>
  <si>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</si>
  <si>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</si>
  <si>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</si>
  <si>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</si>
  <si>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</si>
  <si>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</si>
  <si>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</si>
  <si>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</si>
  <si>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</si>
  <si>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</si>
  <si>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</si>
  <si>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</si>
  <si>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</si>
  <si>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</si>
  <si>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</si>
  <si>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</si>
  <si>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</si>
  <si>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</si>
  <si>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</si>
  <si>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</si>
  <si>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</si>
  <si>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</si>
  <si>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</si>
  <si>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</si>
  <si>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</si>
  <si>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</si>
  <si>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</si>
  <si>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</si>
  <si>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</si>
  <si>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</si>
  <si>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</si>
  <si>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</si>
  <si>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</si>
  <si>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</si>
  <si>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</si>
  <si>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</si>
  <si>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</si>
  <si>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</si>
  <si>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</si>
  <si>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</si>
  <si>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</si>
  <si>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</si>
  <si>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</si>
  <si>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</si>
  <si>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</si>
  <si>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</si>
  <si>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</si>
  <si>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</si>
  <si>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</si>
  <si>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</si>
  <si>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</si>
  <si>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</si>
  <si>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</si>
  <si>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</si>
  <si>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</si>
  <si>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</si>
  <si>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</si>
  <si>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</si>
  <si>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</si>
  <si>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</si>
  <si>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</si>
  <si>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</si>
  <si>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</si>
  <si>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</si>
  <si>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</si>
  <si>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</si>
  <si>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</si>
  <si>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</si>
  <si>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</si>
  <si>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</si>
  <si>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</si>
  <si>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</si>
  <si>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</si>
  <si>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</si>
  <si>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</si>
  <si>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</si>
  <si>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</si>
  <si>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</si>
  <si>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</si>
  <si>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</si>
  <si>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</si>
  <si>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</si>
  <si>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</si>
  <si>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</si>
  <si>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</si>
  <si>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</si>
  <si>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</si>
  <si>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</si>
  <si>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</si>
  <si>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</si>
  <si>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</si>
  <si>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</si>
  <si>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</si>
  <si>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</si>
  <si>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</si>
  <si>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</si>
  <si>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</si>
  <si>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</si>
  <si>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</si>
  <si>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</si>
  <si>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</si>
  <si>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</si>
  <si>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</si>
  <si>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</si>
  <si>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</si>
  <si>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</si>
  <si>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</si>
  <si>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</si>
  <si>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</si>
  <si>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</si>
  <si>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</si>
  <si>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</si>
  <si>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</si>
  <si>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</si>
  <si>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</si>
  <si>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</si>
  <si>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</si>
  <si>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</si>
  <si>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</si>
  <si>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</si>
  <si>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</si>
  <si>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</si>
  <si>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</si>
  <si>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</si>
  <si>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</si>
  <si>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</si>
  <si>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</si>
  <si>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</si>
  <si>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</si>
  <si>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</si>
  <si>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</si>
  <si>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</si>
  <si>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</si>
  <si>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</si>
  <si>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</si>
  <si>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</si>
  <si>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</si>
  <si>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</si>
  <si>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</si>
  <si>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</si>
  <si>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</si>
  <si>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</si>
  <si>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</si>
  <si>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</si>
  <si>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</si>
  <si>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</si>
  <si>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</si>
  <si>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</si>
  <si>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</si>
  <si>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</si>
  <si>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</si>
  <si>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</si>
  <si>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</si>
  <si>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</si>
  <si>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</si>
  <si>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</si>
  <si>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</si>
  <si>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</si>
  <si>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</si>
  <si>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</si>
  <si>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</si>
  <si>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</si>
  <si>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</si>
  <si>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</si>
  <si>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</si>
  <si>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</si>
  <si>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</si>
  <si>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</si>
  <si>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</si>
  <si>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</si>
  <si>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</si>
  <si>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</si>
  <si>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</si>
  <si>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</si>
  <si>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</si>
  <si>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</si>
  <si>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</si>
  <si>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</si>
  <si>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</si>
  <si>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</si>
  <si>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</si>
  <si>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</si>
  <si>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</si>
  <si>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</si>
  <si>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</si>
  <si>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</si>
  <si>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</si>
  <si>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</si>
  <si>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</si>
  <si>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</si>
  <si>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</si>
  <si>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</si>
  <si>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</si>
  <si>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</si>
  <si>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</si>
  <si>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</si>
  <si>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</si>
  <si>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</si>
  <si>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</si>
  <si>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</si>
  <si>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</si>
  <si>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</si>
  <si>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</si>
  <si>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</si>
  <si>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</si>
  <si>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</si>
  <si>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</si>
  <si>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</si>
  <si>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</si>
  <si>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</si>
  <si>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</si>
  <si>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</si>
  <si>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</si>
  <si>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</si>
  <si>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</si>
  <si>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</si>
  <si>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</si>
  <si>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</si>
  <si>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</si>
  <si>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</si>
  <si>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</si>
  <si>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</si>
  <si>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</si>
  <si>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</si>
  <si>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</si>
  <si>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</si>
  <si>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</si>
  <si>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</si>
  <si>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</si>
  <si>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</si>
  <si>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</si>
  <si>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</si>
  <si>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</si>
  <si>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</si>
  <si>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</si>
  <si>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</si>
  <si>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</si>
  <si>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</si>
  <si>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</si>
  <si>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</si>
  <si>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</si>
  <si>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</si>
  <si>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</si>
  <si>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</si>
  <si>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</si>
  <si>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</si>
  <si>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</si>
  <si>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</si>
  <si>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</si>
  <si>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</si>
  <si>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</si>
  <si>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</si>
  <si>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</si>
  <si>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</si>
  <si>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</si>
  <si>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</si>
  <si>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</si>
  <si>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</si>
  <si>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</si>
  <si>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</si>
  <si>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</si>
  <si>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</si>
  <si>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</si>
  <si>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</si>
  <si>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</si>
  <si>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</si>
  <si>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</si>
  <si>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</si>
  <si>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</si>
  <si>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</si>
  <si>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</si>
  <si>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</si>
  <si>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</si>
  <si>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</si>
  <si>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</si>
  <si>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</si>
  <si>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</si>
  <si>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</si>
  <si>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</si>
  <si>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</si>
  <si>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</si>
  <si>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</si>
  <si>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</si>
  <si>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</si>
  <si>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</si>
  <si>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</si>
  <si>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</si>
  <si>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</si>
  <si>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</si>
  <si>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</si>
  <si>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</si>
  <si>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</si>
  <si>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</si>
  <si>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</si>
  <si>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</si>
  <si>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</si>
  <si>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</si>
  <si>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</si>
  <si>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</si>
  <si>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</si>
  <si>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</si>
  <si>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</si>
  <si>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</si>
  <si>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</si>
  <si>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</si>
  <si>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</si>
  <si>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</si>
  <si>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</si>
  <si>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</si>
  <si>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</si>
  <si>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</si>
  <si>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</si>
  <si>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</si>
  <si>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</si>
  <si>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</si>
  <si>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</si>
  <si>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</si>
  <si>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</si>
  <si>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</si>
  <si>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</si>
  <si>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</si>
  <si>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</si>
  <si>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</si>
  <si>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</si>
  <si>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</si>
  <si>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</si>
  <si>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</si>
  <si>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</si>
  <si>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</si>
  <si>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</si>
  <si>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</si>
  <si>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</si>
  <si>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</si>
  <si>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</si>
  <si>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</si>
  <si>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</si>
  <si>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</si>
  <si>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</si>
  <si>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</si>
  <si>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</si>
  <si>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</si>
  <si>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</si>
  <si>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</si>
  <si>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</si>
  <si>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</si>
  <si>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</si>
  <si>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</si>
  <si>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</si>
  <si>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</si>
  <si>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</si>
  <si>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</si>
  <si>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</si>
  <si>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</si>
  <si>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</si>
  <si>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</si>
  <si>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</si>
  <si>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</si>
  <si>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</si>
  <si>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</si>
  <si>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</si>
  <si>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</si>
  <si>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</si>
  <si>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</si>
  <si>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</si>
  <si>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</si>
  <si>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</si>
  <si>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</si>
  <si>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</si>
  <si>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</si>
  <si>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</si>
  <si>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</si>
  <si>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</si>
  <si>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</si>
  <si>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</si>
  <si>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</si>
  <si>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</si>
  <si>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</si>
  <si>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</si>
  <si>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</si>
  <si>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</si>
  <si>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</si>
  <si>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</si>
  <si>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</si>
  <si>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</si>
  <si>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</si>
  <si>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</si>
  <si>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</si>
  <si>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</si>
  <si>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</si>
  <si>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</si>
  <si>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</si>
  <si>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</si>
  <si>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</si>
  <si>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</si>
  <si>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</si>
  <si>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</si>
  <si>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</si>
  <si>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</si>
  <si>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</si>
  <si>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</si>
  <si>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</si>
  <si>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</si>
  <si>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</si>
  <si>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</si>
  <si>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</si>
  <si>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</si>
  <si>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</si>
  <si>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</si>
  <si>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</si>
  <si>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</si>
  <si>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</si>
  <si>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</si>
  <si>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</si>
  <si>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</si>
  <si>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</si>
  <si>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</si>
  <si>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</si>
  <si>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</si>
  <si>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</si>
  <si>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</si>
  <si>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</si>
  <si>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</si>
  <si>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</si>
  <si>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</si>
  <si>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</si>
  <si>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</si>
  <si>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</si>
  <si>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</si>
  <si>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</si>
  <si>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</si>
  <si>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</si>
  <si>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</si>
  <si>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</si>
  <si>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</si>
  <si>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</si>
  <si>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</si>
  <si>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</si>
  <si>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</si>
  <si>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</si>
  <si>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</si>
  <si>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</si>
  <si>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</si>
  <si>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</si>
  <si>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</si>
  <si>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</si>
  <si>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</si>
  <si>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</si>
  <si>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</si>
  <si>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</si>
  <si>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</si>
  <si>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</si>
  <si>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</si>
  <si>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</si>
  <si>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</si>
  <si>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</si>
  <si>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</si>
  <si>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</si>
  <si>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</si>
  <si>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</si>
  <si>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</si>
  <si>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</si>
  <si>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</si>
  <si>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</si>
  <si>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</si>
  <si>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</si>
  <si>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</si>
  <si>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</si>
  <si>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</si>
  <si>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</si>
  <si>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</si>
  <si>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</si>
  <si>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</si>
  <si>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</si>
  <si>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</si>
  <si>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</si>
  <si>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</si>
  <si>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</si>
  <si>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</si>
  <si>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</si>
  <si>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</si>
  <si>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</si>
  <si>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</si>
  <si>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</si>
  <si>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</si>
  <si>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</si>
  <si>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</si>
  <si>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</si>
  <si>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</si>
  <si>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</si>
  <si>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</si>
  <si>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</si>
  <si>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</si>
  <si>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</si>
  <si>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</si>
  <si>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</si>
  <si>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</si>
  <si>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</si>
  <si>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</si>
  <si>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</si>
  <si>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</si>
  <si>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</si>
  <si>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</si>
  <si>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</si>
  <si>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</si>
  <si>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</si>
  <si>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</si>
  <si>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</si>
  <si>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</si>
  <si>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</si>
  <si>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</si>
  <si>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</si>
  <si>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</si>
  <si>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</si>
  <si>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</si>
  <si>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</si>
  <si>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</si>
  <si>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</si>
  <si>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</si>
  <si>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</si>
  <si>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</si>
  <si>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</si>
  <si>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</si>
  <si>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</si>
  <si>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</si>
  <si>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</si>
  <si>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</si>
  <si>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</si>
  <si>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</si>
  <si>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</si>
  <si>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</si>
  <si>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</si>
  <si>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</si>
  <si>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</si>
  <si>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</si>
  <si>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</si>
  <si>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</si>
  <si>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</si>
  <si>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</si>
  <si>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</si>
  <si>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</si>
  <si>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</si>
  <si>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</si>
  <si>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</si>
  <si>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</si>
  <si>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</si>
  <si>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</si>
  <si>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</si>
  <si>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</si>
  <si>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</si>
  <si>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</si>
  <si>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</si>
  <si>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</si>
  <si>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</si>
  <si>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</si>
  <si>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</si>
  <si>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</si>
  <si>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</si>
  <si>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</si>
  <si>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</si>
  <si>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</si>
  <si>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</si>
  <si>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</si>
  <si>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</si>
  <si>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</si>
  <si>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</si>
  <si>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</si>
  <si>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</si>
  <si>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</si>
  <si>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</si>
  <si>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</si>
  <si>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</si>
  <si>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</si>
  <si>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</si>
  <si>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</si>
  <si>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</si>
  <si>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</si>
  <si>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</si>
  <si>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</si>
  <si>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</si>
  <si>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</si>
  <si>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</si>
  <si>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</si>
  <si>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</si>
  <si>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</si>
  <si>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</si>
  <si>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</si>
  <si>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</si>
  <si>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</si>
  <si>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</si>
  <si>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</si>
  <si>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</si>
  <si>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</si>
  <si>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</si>
  <si>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</si>
  <si>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</si>
  <si>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</si>
  <si>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</si>
  <si>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</si>
  <si>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</si>
  <si>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</si>
  <si>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</si>
  <si>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</si>
  <si>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</si>
  <si>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</si>
  <si>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</si>
  <si>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</si>
  <si>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</si>
  <si>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</si>
  <si>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</si>
  <si>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</si>
  <si>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</si>
  <si>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</si>
  <si>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</si>
  <si>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</si>
  <si>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</si>
  <si>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</si>
  <si>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</si>
  <si>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</si>
  <si>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</si>
  <si>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</si>
  <si>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</si>
  <si>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</si>
  <si>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</si>
  <si>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</si>
  <si>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</si>
  <si>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</si>
  <si>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</si>
  <si>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</si>
  <si>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</si>
  <si>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</si>
  <si>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</si>
  <si>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</si>
  <si>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</si>
  <si>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</si>
  <si>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</si>
  <si>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</si>
  <si>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</si>
  <si>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</si>
  <si>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</si>
  <si>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</si>
  <si>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</si>
  <si>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</si>
  <si>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</si>
  <si>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</si>
  <si>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</si>
  <si>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</si>
  <si>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</si>
  <si>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</si>
  <si>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</si>
  <si>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</si>
  <si>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</si>
  <si>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</si>
  <si>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</si>
  <si>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</si>
  <si>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</si>
  <si>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</si>
  <si>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</si>
  <si>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</si>
  <si>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</si>
  <si>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</si>
  <si>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</si>
  <si>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</si>
  <si>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</si>
  <si>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</si>
  <si>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</si>
  <si>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</si>
  <si>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</si>
  <si>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</si>
  <si>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</si>
  <si>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</si>
  <si>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</si>
  <si>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</si>
  <si>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</si>
  <si>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</si>
  <si>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</si>
  <si>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</si>
  <si>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</si>
  <si>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</si>
  <si>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</si>
  <si>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</si>
  <si>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</si>
  <si>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</si>
  <si>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</si>
  <si>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</si>
  <si>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</si>
  <si>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</si>
  <si>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</si>
  <si>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</si>
  <si>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</si>
  <si>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</si>
  <si>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</si>
  <si>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</si>
  <si>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</si>
  <si>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</si>
  <si>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</si>
  <si>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</si>
  <si>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</si>
  <si>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</si>
  <si>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</si>
  <si>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</si>
  <si>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</si>
  <si>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</si>
  <si>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</si>
  <si>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</si>
  <si>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</si>
  <si>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</si>
  <si>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</si>
  <si>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</si>
  <si>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</si>
  <si>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</si>
  <si>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</si>
  <si>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</si>
  <si>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</si>
  <si>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</si>
  <si>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</si>
  <si>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</si>
  <si>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</si>
  <si>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</si>
  <si>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</si>
  <si>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</si>
  <si>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</si>
  <si>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</si>
  <si>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</si>
  <si>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</si>
  <si>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</si>
  <si>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</si>
  <si>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</si>
  <si>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</si>
  <si>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</si>
  <si>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</si>
  <si>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</si>
  <si>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</si>
  <si>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</si>
  <si>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</si>
  <si>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</si>
  <si>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</si>
  <si>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</si>
  <si>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</si>
  <si>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</si>
  <si>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</si>
  <si>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</si>
  <si>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</si>
  <si>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</si>
  <si>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</si>
  <si>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</si>
  <si>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</si>
  <si>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</si>
  <si>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</si>
  <si>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</si>
  <si>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</si>
  <si>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</si>
  <si>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</si>
  <si>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</si>
  <si>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</si>
  <si>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</si>
  <si>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</si>
  <si>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</si>
  <si>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</si>
  <si>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</si>
  <si>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</si>
  <si>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</si>
  <si>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</si>
  <si>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</si>
  <si>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</si>
  <si>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</si>
  <si>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</si>
  <si>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</si>
  <si>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</si>
  <si>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</si>
  <si>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</si>
  <si>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</si>
  <si>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</si>
  <si>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</si>
  <si>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</si>
  <si>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</si>
  <si>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</si>
  <si>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</si>
  <si>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</si>
  <si>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</si>
  <si>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</si>
  <si>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</si>
  <si>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</si>
  <si>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</si>
  <si>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</si>
  <si>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</si>
  <si>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</si>
  <si>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</si>
  <si>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</si>
  <si>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</si>
  <si>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</si>
  <si>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</si>
  <si>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</si>
  <si>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</si>
  <si>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</si>
  <si>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</si>
  <si>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</si>
  <si>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</si>
  <si>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</si>
  <si>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</si>
  <si>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</si>
  <si>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</si>
  <si>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</si>
  <si>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</si>
  <si>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</si>
  <si>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</si>
  <si>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</si>
  <si>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</si>
  <si>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</si>
  <si>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</si>
  <si>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</si>
  <si>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</si>
  <si>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</si>
  <si>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</si>
  <si>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</si>
  <si>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</si>
  <si>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</si>
  <si>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</si>
  <si>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</si>
  <si>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</si>
  <si>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</si>
  <si>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</si>
  <si>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</si>
  <si>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</si>
  <si>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</si>
  <si>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</si>
  <si>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</si>
  <si>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</si>
  <si>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</si>
  <si>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</si>
  <si>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</si>
  <si>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</si>
  <si>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</si>
  <si>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</si>
  <si>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</si>
  <si>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</si>
  <si>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</si>
  <si>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</si>
  <si>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</si>
  <si>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</si>
  <si>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</si>
  <si>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</si>
  <si>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</si>
  <si>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</si>
  <si>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</si>
  <si>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</si>
  <si>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</si>
  <si>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</si>
  <si>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</si>
  <si>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</si>
  <si>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</si>
  <si>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</si>
  <si>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</si>
  <si>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</si>
  <si>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</si>
  <si>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</si>
  <si>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</si>
  <si>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</si>
  <si>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</si>
  <si>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</si>
  <si>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</si>
  <si>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</si>
  <si>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</si>
  <si>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</si>
  <si>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</si>
  <si>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</si>
  <si>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</si>
  <si>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</si>
  <si>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</si>
  <si>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</si>
  <si>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</si>
  <si>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</si>
  <si>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</si>
  <si>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</si>
  <si>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</si>
  <si>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</si>
  <si>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</si>
  <si>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</si>
  <si>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</si>
  <si>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</si>
  <si>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</si>
  <si>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</si>
  <si>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</si>
  <si>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</si>
  <si>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</si>
  <si>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</si>
  <si>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</si>
  <si>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</si>
  <si>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</si>
  <si>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</si>
  <si>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</si>
  <si>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</si>
  <si>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</si>
  <si>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</si>
  <si>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</si>
  <si>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</si>
  <si>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</si>
  <si>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</si>
  <si>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</si>
  <si>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</si>
  <si>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</si>
  <si>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</si>
  <si>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</si>
  <si>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</si>
  <si>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</si>
  <si>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</si>
  <si>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</si>
  <si>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</si>
  <si>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</si>
  <si>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</si>
  <si>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</si>
  <si>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</si>
  <si>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</si>
  <si>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</si>
  <si>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</si>
  <si>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</si>
  <si>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</si>
  <si>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</si>
  <si>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</si>
  <si>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</si>
  <si>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</si>
  <si>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</si>
  <si>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</si>
  <si>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</si>
  <si>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</si>
  <si>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</si>
  <si>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</si>
  <si>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</si>
  <si>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</si>
  <si>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</si>
  <si>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</si>
  <si>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</si>
  <si>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</si>
  <si>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</si>
  <si>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</si>
  <si>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</si>
  <si>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</si>
  <si>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</si>
  <si>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</si>
  <si>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</si>
  <si>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</si>
  <si>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</si>
  <si>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</si>
  <si>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</si>
  <si>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</si>
  <si>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</si>
  <si>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</si>
  <si>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</si>
  <si>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</si>
  <si>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</si>
  <si>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</si>
  <si>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</si>
  <si>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</si>
  <si>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</si>
  <si>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</si>
  <si>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</si>
  <si>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</si>
  <si>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</si>
  <si>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</si>
  <si>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</si>
  <si>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</si>
  <si>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</si>
  <si>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</si>
  <si>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</si>
  <si>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</si>
  <si>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</si>
  <si>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</si>
  <si>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</si>
  <si>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</si>
  <si>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</si>
  <si>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</si>
  <si>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</si>
  <si>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</si>
  <si>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</si>
  <si>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</si>
  <si>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</si>
  <si>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</si>
  <si>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</si>
  <si>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</si>
  <si>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</si>
  <si>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</si>
  <si>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</si>
  <si>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</si>
  <si>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</si>
  <si>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</si>
  <si>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</si>
  <si>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</si>
  <si>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</si>
  <si>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</si>
  <si>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</si>
  <si>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</si>
  <si>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</si>
  <si>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</si>
  <si>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</si>
  <si>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</si>
  <si>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</si>
  <si>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</si>
  <si>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</si>
  <si>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</si>
  <si>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</si>
  <si>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</si>
  <si>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</si>
  <si>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</si>
  <si>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</si>
  <si>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</si>
  <si>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</si>
  <si>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</si>
  <si>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</si>
  <si>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</si>
  <si>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</si>
  <si>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</si>
  <si>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</si>
  <si>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</si>
  <si>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</si>
  <si>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</si>
  <si>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</si>
  <si>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</si>
  <si>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</si>
  <si>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</si>
  <si>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</si>
  <si>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</si>
  <si>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</si>
  <si>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</si>
  <si>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</si>
  <si>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</si>
  <si>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</si>
  <si>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</si>
  <si>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</si>
  <si>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</si>
  <si>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</si>
  <si>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</si>
  <si>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</si>
  <si>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</si>
  <si>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</si>
  <si>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</si>
  <si>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</si>
  <si>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</si>
  <si>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</si>
  <si>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</si>
  <si>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</si>
  <si>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</si>
  <si>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</si>
  <si>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</si>
  <si>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</si>
  <si>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</si>
  <si>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</si>
  <si>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</si>
  <si>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</si>
  <si>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</si>
  <si>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</si>
  <si>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</si>
  <si>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</si>
  <si>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</si>
  <si>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</si>
  <si>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</si>
  <si>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</si>
  <si>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</si>
  <si>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</si>
  <si>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</si>
  <si>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</si>
  <si>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</si>
  <si>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</si>
  <si>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</si>
  <si>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</si>
  <si>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</si>
  <si>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</si>
  <si>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</si>
  <si>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</si>
  <si>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</si>
  <si>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</si>
  <si>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</si>
  <si>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</si>
  <si>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</si>
  <si>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</si>
  <si>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</si>
  <si>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</si>
  <si>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</si>
  <si>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</si>
  <si>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</si>
  <si>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</si>
  <si>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</si>
  <si>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</si>
  <si>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</si>
  <si>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</si>
  <si>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</si>
  <si>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</si>
  <si>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</si>
  <si>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</si>
  <si>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</si>
  <si>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</si>
  <si>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</si>
  <si>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</si>
  <si>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</si>
  <si>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</si>
  <si>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</si>
  <si>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</si>
  <si>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</si>
  <si>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</si>
  <si>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</si>
  <si>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</si>
  <si>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</si>
  <si>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</si>
  <si>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</si>
  <si>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</si>
  <si>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</si>
  <si>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</si>
  <si>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</si>
  <si>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</si>
  <si>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</si>
  <si>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</si>
  <si>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</si>
  <si>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</si>
  <si>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</si>
  <si>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</si>
  <si>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</si>
  <si>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</si>
  <si>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</si>
  <si>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</si>
  <si>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</si>
  <si>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</si>
  <si>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</si>
  <si>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</si>
  <si>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</si>
  <si>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</si>
  <si>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</si>
  <si>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</si>
  <si>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</si>
  <si>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</si>
  <si>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</si>
  <si>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</si>
  <si>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</si>
  <si>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</si>
  <si>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</si>
  <si>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</si>
  <si>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</si>
  <si>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</si>
  <si>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</si>
  <si>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</si>
  <si>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</si>
  <si>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</si>
  <si>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</si>
  <si>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</si>
  <si>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</si>
  <si>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</si>
  <si>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</si>
  <si>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</si>
  <si>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</si>
  <si>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</si>
  <si>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</si>
  <si>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</si>
  <si>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</si>
  <si>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</si>
  <si>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</si>
  <si>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</si>
  <si>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</si>
  <si>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</si>
  <si>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</si>
  <si>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</si>
  <si>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</si>
  <si>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</si>
  <si>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</si>
  <si>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</si>
  <si>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</si>
  <si>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</si>
  <si>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</si>
  <si>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</si>
  <si>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</si>
  <si>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</si>
  <si>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</si>
  <si>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</si>
  <si>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</si>
  <si>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</si>
  <si>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</si>
  <si>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</si>
  <si>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</si>
  <si>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</si>
  <si>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</si>
  <si>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</si>
  <si>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</si>
  <si>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</si>
  <si>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</si>
  <si>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</si>
  <si>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</si>
  <si>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</si>
  <si>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</si>
  <si>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</si>
  <si>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</si>
  <si>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</si>
  <si>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</si>
  <si>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</si>
  <si>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</si>
  <si>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</si>
  <si>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</si>
  <si>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</si>
  <si>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</si>
  <si>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</si>
  <si>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</si>
  <si>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</si>
  <si>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</si>
  <si>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</si>
  <si>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</si>
  <si>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</si>
  <si>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</si>
  <si>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</si>
  <si>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</si>
  <si>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</si>
  <si>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</si>
  <si>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</si>
  <si>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</si>
  <si>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</si>
  <si>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</si>
  <si>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</si>
  <si>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</si>
  <si>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</si>
  <si>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</si>
  <si>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</si>
  <si>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</si>
  <si>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</si>
  <si>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</si>
  <si>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</si>
  <si>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</si>
  <si>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</si>
  <si>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</si>
  <si>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</si>
  <si>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</si>
  <si>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</si>
  <si>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</si>
  <si>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</si>
  <si>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</si>
  <si>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</si>
  <si>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</si>
  <si>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</si>
  <si>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</si>
  <si>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</si>
  <si>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</si>
  <si>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</si>
  <si>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</si>
  <si>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</si>
  <si>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</si>
  <si>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</si>
  <si>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</si>
  <si>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</si>
  <si>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</si>
  <si>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</si>
  <si>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</si>
  <si>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</si>
  <si>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</si>
  <si>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</si>
  <si>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</si>
  <si>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</si>
  <si>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</si>
  <si>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</si>
  <si>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</si>
  <si>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</si>
  <si>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</si>
  <si>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</si>
  <si>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</si>
  <si>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</si>
  <si>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</si>
  <si>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</si>
  <si>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</si>
  <si>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</si>
  <si>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</si>
  <si>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</si>
  <si>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</si>
  <si>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</si>
  <si>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</si>
  <si>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</si>
  <si>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</si>
  <si>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</si>
  <si>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</si>
  <si>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</si>
  <si>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</si>
  <si>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</si>
  <si>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</si>
  <si>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</si>
  <si>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</si>
  <si>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</si>
  <si>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</si>
  <si>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</si>
  <si>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</si>
  <si>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</si>
  <si>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</si>
  <si>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</si>
  <si>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</si>
  <si>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</si>
  <si>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</si>
  <si>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</si>
  <si>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</si>
  <si>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</si>
  <si>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</si>
  <si>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</si>
  <si>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</si>
  <si>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</si>
  <si>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</si>
  <si>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</si>
  <si>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</si>
  <si>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</si>
  <si>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</si>
  <si>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</si>
  <si>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</si>
  <si>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</si>
  <si>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</si>
  <si>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</si>
  <si>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</si>
  <si>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</si>
  <si>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</si>
  <si>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</si>
  <si>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</si>
  <si>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</si>
  <si>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</si>
  <si>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</si>
  <si>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</si>
  <si>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</si>
  <si>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</si>
  <si>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</si>
  <si>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</si>
  <si>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</si>
  <si>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</si>
  <si>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</si>
  <si>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</si>
  <si>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</si>
  <si>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</si>
  <si>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</si>
  <si>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</si>
  <si>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</si>
  <si>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</si>
  <si>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</si>
  <si>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</si>
  <si>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</si>
  <si>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</si>
  <si>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</si>
  <si>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</si>
  <si>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</si>
  <si>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</si>
  <si>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</si>
  <si>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</si>
  <si>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</si>
  <si>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</si>
  <si>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</si>
  <si>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</si>
  <si>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</si>
  <si>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</si>
  <si>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</si>
  <si>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</si>
  <si>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</si>
  <si>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</si>
  <si>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</si>
  <si>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</si>
  <si>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</si>
  <si>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</si>
  <si>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</si>
  <si>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</si>
  <si>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</si>
  <si>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</si>
  <si>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</si>
  <si>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</si>
  <si>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</si>
  <si>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</si>
  <si>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</si>
  <si>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</si>
  <si>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</si>
  <si>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</si>
  <si>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</si>
  <si>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</si>
  <si>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</si>
  <si>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</si>
  <si>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</si>
  <si>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</si>
  <si>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</si>
  <si>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</si>
  <si>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</si>
  <si>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</si>
  <si>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</si>
  <si>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</si>
  <si>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</si>
  <si>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</si>
  <si>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</si>
  <si>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</si>
  <si>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</si>
  <si>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</si>
  <si>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</si>
  <si>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</si>
  <si>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</si>
  <si>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</si>
  <si>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</si>
  <si>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</si>
  <si>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</si>
  <si>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</si>
  <si>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</si>
  <si>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</si>
  <si>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</si>
  <si>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</si>
  <si>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</si>
  <si>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</si>
  <si>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</si>
  <si>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</si>
  <si>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</si>
  <si>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</si>
  <si>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</si>
  <si>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</si>
  <si>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</si>
  <si>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</si>
  <si>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</si>
  <si>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</si>
  <si>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</si>
  <si>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</si>
  <si>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</si>
  <si>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</si>
  <si>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</si>
  <si>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</si>
  <si>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</si>
  <si>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</si>
  <si>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</si>
  <si>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</si>
  <si>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</si>
  <si>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</si>
  <si>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</si>
  <si>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</si>
  <si>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</si>
  <si>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</si>
  <si>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</si>
  <si>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</si>
  <si>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</si>
  <si>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</si>
  <si>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</si>
  <si>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</si>
  <si>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</si>
  <si>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</si>
  <si>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</si>
  <si>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</si>
  <si>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</si>
  <si>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</si>
  <si>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</si>
  <si>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</si>
  <si>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</si>
  <si>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</si>
  <si>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</si>
  <si>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</si>
  <si>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</si>
  <si>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</si>
  <si>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</si>
  <si>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</si>
  <si>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</si>
  <si>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</si>
  <si>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</si>
  <si>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</si>
  <si>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</si>
  <si>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</si>
  <si>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</si>
  <si>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</si>
  <si>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</si>
  <si>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</si>
  <si>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</si>
  <si>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</si>
  <si>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</si>
  <si>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</si>
  <si>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</si>
  <si>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</si>
  <si>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</si>
  <si>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</si>
  <si>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</si>
  <si>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</si>
  <si>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</si>
  <si>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</si>
  <si>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</si>
  <si>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</si>
  <si>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</si>
  <si>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</si>
  <si>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</si>
  <si>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</si>
  <si>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</si>
  <si>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</si>
  <si>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</si>
  <si>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</si>
  <si>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</si>
  <si>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</si>
  <si>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</si>
  <si>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</si>
  <si>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</si>
  <si>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</si>
  <si>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</si>
  <si>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</si>
  <si>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</si>
  <si>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</si>
  <si>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</si>
  <si>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</si>
  <si>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</si>
  <si>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</si>
  <si>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</si>
  <si>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</si>
  <si>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</si>
  <si>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</si>
  <si>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</si>
  <si>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</si>
  <si>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</si>
  <si>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</si>
  <si>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</si>
  <si>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</si>
  <si>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</si>
  <si>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</si>
  <si>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</si>
  <si>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</si>
  <si>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</si>
  <si>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</si>
  <si>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</si>
  <si>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</si>
  <si>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</si>
  <si>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</si>
  <si>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</si>
  <si>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</si>
  <si>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</si>
  <si>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</si>
  <si>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</si>
  <si>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</si>
  <si>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</si>
  <si>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</si>
  <si>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</si>
  <si>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</si>
  <si>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</si>
  <si>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</si>
  <si>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</si>
  <si>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</si>
  <si>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</si>
  <si>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</si>
  <si>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</si>
  <si>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</si>
  <si>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</si>
  <si>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</si>
  <si>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</si>
  <si>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</si>
  <si>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</si>
  <si>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</si>
  <si>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</si>
  <si>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</si>
  <si>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</si>
  <si>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</si>
  <si>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</si>
  <si>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</si>
  <si>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</si>
  <si>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</si>
  <si>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</si>
  <si>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</si>
  <si>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</si>
  <si>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</si>
  <si>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</si>
  <si>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</si>
  <si>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</si>
  <si>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</si>
  <si>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</si>
  <si>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</si>
  <si>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</si>
  <si>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</si>
  <si>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</si>
  <si>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</si>
  <si>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</si>
  <si>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</si>
  <si>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</si>
  <si>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</si>
  <si>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</si>
  <si>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</si>
  <si>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</si>
  <si>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</si>
  <si>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</si>
  <si>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</si>
  <si>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</si>
  <si>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</si>
  <si>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</si>
  <si>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</si>
  <si>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</si>
  <si>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</si>
  <si>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</si>
  <si>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</si>
  <si>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</si>
  <si>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</si>
  <si>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</si>
  <si>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</si>
  <si>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</si>
  <si>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</si>
  <si>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</si>
  <si>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</si>
  <si>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</si>
  <si>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</si>
  <si>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</si>
  <si>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</si>
  <si>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</si>
  <si>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</si>
  <si>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</si>
  <si>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</si>
  <si>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</si>
  <si>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</si>
  <si>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</si>
  <si>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</si>
  <si>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</si>
  <si>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</si>
  <si>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</si>
  <si>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</si>
  <si>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</si>
  <si>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</si>
  <si>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</si>
  <si>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</si>
  <si>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</si>
  <si>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</si>
  <si>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</si>
  <si>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</si>
  <si>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</si>
  <si>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</si>
  <si>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</si>
  <si>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</si>
  <si>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</si>
  <si>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</si>
  <si>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</si>
  <si>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</si>
  <si>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</si>
  <si>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</si>
  <si>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</si>
  <si>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</si>
  <si>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</si>
  <si>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</si>
  <si>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</si>
  <si>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</si>
  <si>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</si>
  <si>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</si>
  <si>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</si>
  <si>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</si>
  <si>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</si>
  <si>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</si>
  <si>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</si>
  <si>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</si>
  <si>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</si>
  <si>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</si>
  <si>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</si>
  <si>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</si>
  <si>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</si>
  <si>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</si>
  <si>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</si>
  <si>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</si>
  <si>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</si>
  <si>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</si>
  <si>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</si>
  <si>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</si>
  <si>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</si>
  <si>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</si>
  <si>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</si>
  <si>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</si>
  <si>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</si>
  <si>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</si>
  <si>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</si>
  <si>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</si>
  <si>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</si>
  <si>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</si>
  <si>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</si>
  <si>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</si>
  <si>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</si>
  <si>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</si>
  <si>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</si>
  <si>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</si>
  <si>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</si>
  <si>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</si>
  <si>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</si>
  <si>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</si>
  <si>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</si>
  <si>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</si>
  <si>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</si>
  <si>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</si>
  <si>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</si>
  <si>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</si>
  <si>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</si>
  <si>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</si>
  <si>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</si>
  <si>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</si>
  <si>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</si>
  <si>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</si>
  <si>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</si>
  <si>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</si>
  <si>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</si>
  <si>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</si>
  <si>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</si>
  <si>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</si>
  <si>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</si>
  <si>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</si>
  <si>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</si>
  <si>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</si>
  <si>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</si>
  <si>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</si>
  <si>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</si>
  <si>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</si>
  <si>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</si>
  <si>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</si>
  <si>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</si>
  <si>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</si>
  <si>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</si>
  <si>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</si>
  <si>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</si>
  <si>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</si>
  <si>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</si>
  <si>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</si>
  <si>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</si>
  <si>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</si>
  <si>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</si>
  <si>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</si>
  <si>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</si>
  <si>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</si>
  <si>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</si>
  <si>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</si>
  <si>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</si>
  <si>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</si>
  <si>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</si>
  <si>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</si>
  <si>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</si>
  <si>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</si>
  <si>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</si>
  <si>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</si>
  <si>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</si>
  <si>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</si>
  <si>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</si>
  <si>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</si>
  <si>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</si>
  <si>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</si>
  <si>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</si>
  <si>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</si>
  <si>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</si>
  <si>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</si>
  <si>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</si>
  <si>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</si>
  <si>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</si>
  <si>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</si>
  <si>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</si>
  <si>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</si>
  <si>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</si>
  <si>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</si>
  <si>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</si>
  <si>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</si>
  <si>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</si>
  <si>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</si>
  <si>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</si>
  <si>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</si>
  <si>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</si>
  <si>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</si>
  <si>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</si>
  <si>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</si>
  <si>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</si>
  <si>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</si>
  <si>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</si>
  <si>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</si>
  <si>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</si>
  <si>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</si>
  <si>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</si>
  <si>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</si>
  <si>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</si>
  <si>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</si>
  <si>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</si>
  <si>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</si>
  <si>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</si>
  <si>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</si>
  <si>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</si>
  <si>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</si>
  <si>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</si>
  <si>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</si>
  <si>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</si>
  <si>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</si>
  <si>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</si>
  <si>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</si>
  <si>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</si>
  <si>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</si>
  <si>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</si>
  <si>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</si>
  <si>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</si>
  <si>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</si>
  <si>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</si>
  <si>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</si>
  <si>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</si>
  <si>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</si>
  <si>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</si>
  <si>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</si>
  <si>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</si>
  <si>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</si>
  <si>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</si>
  <si>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</si>
  <si>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</si>
  <si>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</si>
  <si>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</si>
  <si>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</si>
  <si>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</si>
  <si>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</si>
  <si>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</si>
  <si>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</si>
  <si>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</si>
  <si>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</si>
  <si>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</si>
  <si>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</si>
  <si>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</si>
  <si>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</si>
  <si>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</si>
  <si>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</si>
  <si>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</si>
  <si>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</si>
  <si>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</si>
  <si>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</si>
  <si>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</si>
  <si>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</si>
  <si>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</si>
  <si>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</si>
  <si>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</si>
  <si>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</si>
  <si>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</si>
  <si>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</si>
  <si>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</si>
  <si>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</si>
  <si>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</si>
  <si>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</si>
  <si>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</si>
  <si>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</si>
  <si>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</si>
  <si>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</si>
  <si>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</si>
  <si>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</si>
  <si>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</si>
  <si>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</si>
  <si>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</si>
  <si>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</si>
  <si>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</si>
  <si>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</si>
  <si>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</si>
  <si>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</si>
  <si>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</si>
  <si>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</si>
  <si>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</si>
  <si>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</si>
  <si>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</si>
  <si>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</si>
  <si>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</si>
  <si>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</si>
  <si>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</si>
  <si>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</si>
  <si>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</si>
  <si>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</si>
  <si>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</si>
  <si>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</si>
  <si>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</si>
  <si>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</si>
  <si>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</si>
  <si>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</si>
  <si>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</si>
  <si>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</si>
  <si>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</si>
  <si>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</si>
  <si>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</si>
  <si>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</si>
  <si>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</si>
  <si>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</si>
  <si>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</si>
  <si>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</si>
  <si>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</si>
  <si>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</si>
  <si>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</si>
  <si>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</si>
  <si>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</si>
  <si>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</si>
  <si>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</si>
  <si>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</si>
  <si>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</si>
  <si>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</si>
  <si>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</si>
  <si>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</si>
  <si>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</si>
  <si>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</si>
  <si>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</si>
  <si>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</si>
  <si>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</si>
  <si>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</si>
  <si>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</si>
  <si>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</si>
  <si>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</si>
  <si>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</si>
  <si>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</si>
  <si>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</si>
  <si>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</si>
  <si>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</si>
  <si>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</si>
  <si>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</si>
  <si>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</si>
  <si>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</si>
  <si>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</si>
  <si>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</si>
  <si>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</si>
  <si>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</si>
  <si>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</si>
  <si>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</si>
  <si>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</si>
  <si>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</si>
  <si>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</si>
  <si>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</si>
  <si>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</si>
  <si>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</si>
  <si>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</si>
  <si>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</si>
  <si>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</si>
  <si>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</si>
  <si>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</si>
  <si>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</si>
  <si>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</si>
  <si>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</si>
  <si>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</si>
  <si>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</si>
  <si>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</si>
  <si>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</si>
  <si>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</si>
  <si>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</si>
  <si>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</si>
  <si>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</si>
  <si>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</si>
  <si>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</si>
  <si>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</si>
  <si>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</si>
  <si>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</si>
  <si>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</si>
  <si>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</si>
  <si>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</si>
  <si>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</si>
  <si>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</si>
  <si>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</si>
  <si>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</si>
  <si>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</si>
  <si>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</si>
  <si>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</si>
  <si>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</si>
  <si>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</si>
  <si>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</si>
  <si>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</si>
  <si>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</si>
  <si>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</si>
  <si>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</si>
  <si>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</si>
  <si>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</si>
  <si>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</si>
  <si>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</si>
  <si>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</si>
  <si>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</si>
  <si>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</si>
  <si>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</si>
  <si>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</si>
  <si>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</si>
  <si>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</si>
  <si>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</si>
  <si>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</si>
  <si>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</si>
  <si>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</si>
  <si>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</si>
  <si>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</si>
  <si>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</si>
  <si>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</si>
  <si>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</si>
  <si>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</si>
  <si>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</si>
  <si>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</si>
  <si>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</si>
  <si>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</si>
  <si>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</si>
  <si>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</si>
  <si>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</si>
  <si>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</si>
  <si>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</si>
  <si>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</si>
  <si>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</si>
  <si>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</si>
  <si>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</si>
  <si>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</si>
  <si>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</si>
  <si>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</si>
  <si>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</si>
  <si>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</si>
  <si>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</si>
  <si>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</si>
  <si>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</si>
  <si>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</si>
  <si>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</si>
  <si>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</si>
  <si>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</si>
  <si>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</si>
  <si>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</si>
  <si>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</si>
  <si>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</si>
  <si>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</si>
  <si>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</si>
  <si>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</si>
  <si>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</si>
  <si>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</si>
  <si>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</si>
  <si>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</si>
  <si>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</si>
  <si>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</si>
  <si>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</si>
  <si>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</si>
  <si>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</si>
  <si>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</si>
  <si>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</si>
  <si>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</si>
  <si>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</si>
  <si>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</si>
  <si>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</si>
  <si>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</si>
  <si>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</si>
  <si>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</si>
  <si>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</si>
  <si>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</si>
  <si>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</si>
  <si>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</si>
  <si>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</si>
  <si>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</si>
  <si>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</si>
  <si>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</si>
  <si>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</si>
  <si>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</si>
  <si>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</si>
  <si>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</si>
  <si>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</si>
  <si>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</si>
  <si>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</si>
  <si>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</si>
  <si>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</si>
  <si>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</si>
  <si>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</si>
  <si>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</si>
  <si>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</si>
  <si>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</si>
  <si>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</si>
  <si>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</si>
  <si>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</si>
  <si>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</si>
  <si>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</si>
  <si>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</si>
  <si>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</si>
  <si>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</si>
  <si>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</si>
  <si>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</si>
  <si>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</si>
  <si>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</si>
  <si>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</si>
  <si>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</si>
  <si>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</si>
  <si>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</si>
  <si>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</si>
  <si>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</si>
  <si>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</si>
  <si>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</si>
  <si>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</si>
  <si>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</si>
  <si>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</si>
  <si>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</si>
  <si>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</si>
  <si>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</si>
  <si>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</si>
  <si>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</si>
  <si>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</si>
  <si>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</si>
  <si>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</si>
  <si>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</si>
  <si>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</si>
  <si>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</si>
  <si>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</si>
  <si>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</si>
  <si>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</si>
  <si>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</si>
  <si>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</si>
  <si>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</si>
  <si>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</si>
  <si>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</si>
  <si>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</si>
  <si>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</si>
  <si>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</si>
  <si>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</si>
  <si>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</si>
  <si>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</si>
  <si>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</si>
  <si>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</si>
  <si>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</si>
  <si>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</si>
  <si>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</si>
  <si>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</si>
  <si>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</si>
  <si>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</si>
  <si>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</si>
  <si>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</si>
  <si>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</si>
  <si>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</si>
  <si>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</si>
  <si>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</si>
  <si>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</si>
  <si>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</si>
  <si>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</si>
  <si>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</si>
  <si>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</si>
  <si>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</si>
  <si>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</si>
  <si>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</si>
  <si>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</si>
  <si>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</si>
  <si>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</si>
  <si>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</si>
  <si>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</si>
  <si>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</si>
  <si>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</si>
  <si>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</si>
  <si>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</si>
  <si>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</si>
  <si>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</si>
  <si>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</si>
  <si>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</si>
  <si>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</si>
  <si>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</si>
  <si>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</si>
  <si>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</si>
  <si>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</si>
  <si>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</si>
  <si>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</si>
  <si>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</si>
  <si>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</si>
  <si>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</si>
  <si>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</si>
  <si>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</si>
  <si>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</si>
  <si>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</si>
  <si>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</si>
  <si>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</si>
  <si>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</si>
  <si>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</si>
  <si>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</si>
  <si>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</si>
  <si>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</si>
  <si>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</si>
  <si>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</si>
  <si>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</si>
  <si>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</si>
  <si>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</si>
  <si>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</si>
  <si>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</si>
  <si>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</si>
  <si>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</si>
  <si>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</si>
  <si>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</si>
  <si>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</si>
  <si>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</si>
  <si>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</si>
  <si>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</si>
  <si>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</si>
  <si>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</si>
  <si>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</si>
  <si>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</si>
  <si>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</si>
  <si>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</si>
  <si>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</si>
  <si>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</si>
  <si>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</si>
  <si>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</si>
  <si>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</si>
  <si>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</si>
  <si>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</si>
  <si>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</si>
  <si>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</si>
  <si>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</si>
  <si>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</si>
  <si>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</si>
  <si>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</si>
  <si>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</si>
  <si>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</si>
  <si>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</si>
  <si>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</si>
  <si>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</si>
  <si>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</si>
  <si>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</si>
  <si>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</si>
  <si>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</si>
  <si>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</si>
  <si>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</si>
  <si>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</si>
  <si>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</si>
  <si>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</si>
  <si>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</si>
  <si>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</si>
  <si>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</si>
  <si>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</si>
  <si>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</si>
  <si>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</si>
  <si>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</si>
  <si>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</si>
  <si>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</si>
  <si>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</si>
  <si>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</si>
  <si>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</si>
  <si>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</si>
  <si>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</si>
  <si>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</si>
  <si>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</si>
  <si>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</si>
  <si>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</si>
  <si>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</si>
  <si>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</si>
  <si>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</si>
  <si>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</si>
  <si>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</si>
  <si>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</si>
  <si>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</si>
  <si>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</si>
  <si>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</si>
  <si>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</si>
  <si>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</si>
  <si>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</si>
  <si>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</si>
  <si>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</si>
  <si>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</si>
  <si>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</si>
  <si>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</si>
  <si>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</si>
  <si>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</si>
  <si>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</si>
  <si>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</si>
  <si>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</si>
  <si>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</si>
  <si>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</si>
  <si>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</si>
  <si>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</si>
  <si>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</si>
  <si>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</si>
  <si>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</si>
  <si>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</si>
  <si>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</si>
  <si>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</si>
  <si>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</si>
  <si>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</si>
  <si>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</si>
  <si>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</si>
  <si>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</si>
  <si>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</si>
  <si>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</si>
  <si>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</si>
  <si>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</si>
  <si>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</si>
  <si>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</si>
  <si>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</si>
  <si>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</si>
  <si>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</si>
  <si>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</si>
  <si>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</si>
  <si>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</si>
  <si>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</si>
  <si>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</si>
  <si>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</si>
  <si>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</si>
  <si>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</si>
  <si>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</si>
  <si>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</si>
  <si>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</si>
  <si>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</si>
  <si>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</si>
  <si>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</si>
  <si>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</si>
  <si>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</si>
  <si>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</si>
  <si>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</si>
  <si>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</si>
  <si>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</si>
  <si>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</si>
  <si>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</si>
  <si>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</si>
  <si>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</si>
  <si>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</si>
  <si>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</si>
  <si>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</si>
  <si>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</si>
  <si>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</si>
  <si>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</si>
  <si>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</si>
  <si>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</si>
  <si>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</si>
  <si>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</si>
  <si>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</si>
  <si>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</si>
  <si>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</si>
  <si>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</si>
  <si>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</si>
  <si>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</si>
  <si>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</si>
  <si>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</si>
  <si>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</si>
  <si>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</si>
  <si>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</si>
  <si>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</si>
  <si>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</si>
  <si>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</si>
  <si>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</si>
  <si>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</si>
  <si>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</si>
  <si>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</si>
  <si>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</si>
  <si>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</si>
  <si>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</si>
  <si>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</si>
  <si>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</si>
  <si>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</si>
  <si>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</si>
  <si>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</si>
  <si>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</si>
  <si>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</si>
  <si>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</si>
  <si>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</si>
  <si>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</si>
  <si>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</si>
  <si>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</si>
  <si>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</si>
  <si>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</si>
  <si>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</si>
  <si>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</si>
  <si>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</si>
  <si>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</si>
  <si>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</si>
  <si>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</si>
  <si>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</si>
  <si>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</si>
  <si>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</si>
  <si>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</si>
  <si>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</si>
  <si>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</si>
  <si>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</si>
  <si>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</si>
  <si>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</si>
  <si>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</si>
  <si>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</si>
  <si>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</si>
  <si>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</si>
  <si>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</si>
  <si>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</si>
  <si>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</si>
  <si>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</si>
  <si>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</si>
  <si>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</si>
  <si>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</si>
  <si>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</si>
  <si>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</si>
  <si>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</si>
  <si>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</si>
  <si>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</si>
  <si>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</si>
  <si>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</si>
  <si>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</si>
  <si>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</si>
  <si>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</si>
  <si>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</si>
  <si>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</si>
  <si>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</si>
  <si>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</si>
  <si>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</si>
  <si>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</si>
  <si>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</si>
  <si>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</si>
  <si>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</si>
  <si>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</si>
  <si>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</si>
  <si>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</si>
  <si>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</si>
  <si>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</si>
  <si>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</si>
  <si>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</si>
  <si>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</si>
  <si>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</si>
  <si>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</si>
  <si>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</si>
  <si>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</si>
  <si>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</si>
  <si>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</si>
  <si>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</si>
  <si>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</si>
  <si>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</si>
  <si>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</si>
  <si>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</si>
  <si>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</si>
  <si>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</si>
  <si>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</si>
  <si>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</si>
  <si>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</si>
  <si>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</si>
  <si>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</si>
  <si>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</si>
  <si>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</si>
  <si>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</si>
  <si>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</si>
  <si>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</si>
  <si>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</si>
  <si>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</si>
  <si>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</si>
  <si>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</si>
  <si>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</si>
  <si>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</si>
  <si>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</si>
  <si>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</si>
  <si>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</si>
  <si>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</si>
  <si>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</si>
  <si>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</si>
  <si>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</si>
  <si>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</si>
  <si>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</si>
  <si>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</si>
  <si>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</si>
  <si>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</si>
  <si>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</si>
  <si>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</si>
  <si>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</si>
  <si>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</si>
  <si>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</si>
  <si>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</si>
  <si>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</si>
  <si>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</si>
  <si>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</si>
  <si>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</si>
  <si>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</si>
  <si>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</si>
  <si>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</si>
  <si>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</si>
  <si>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</si>
  <si>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</si>
  <si>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</si>
  <si>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</si>
  <si>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</si>
  <si>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</si>
  <si>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</si>
  <si>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</si>
  <si>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</si>
  <si>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</si>
  <si>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</si>
  <si>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</si>
  <si>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</si>
  <si>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</si>
  <si>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</si>
  <si>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</si>
  <si>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</si>
  <si>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</si>
  <si>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</si>
  <si>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</si>
  <si>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</si>
  <si>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</si>
  <si>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</si>
  <si>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</si>
  <si>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</si>
  <si>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</si>
  <si>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</si>
  <si>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</si>
  <si>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</si>
  <si>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</si>
  <si>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</si>
  <si>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</si>
  <si>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</si>
  <si>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</si>
  <si>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</si>
  <si>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</si>
  <si>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</si>
  <si>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</si>
  <si>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</si>
  <si>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</si>
  <si>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</si>
  <si>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</si>
  <si>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</si>
  <si>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</si>
  <si>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</si>
  <si>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</si>
  <si>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</si>
  <si>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</si>
  <si>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</si>
  <si>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</si>
  <si>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</si>
  <si>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</si>
  <si>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</si>
  <si>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</si>
  <si>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</si>
  <si>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</si>
  <si>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</si>
  <si>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</si>
  <si>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</si>
  <si>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</si>
  <si>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</si>
  <si>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</si>
  <si>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</si>
  <si>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</si>
  <si>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</si>
  <si>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</si>
  <si>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</si>
  <si>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</si>
  <si>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</si>
  <si>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</si>
  <si>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</si>
  <si>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</si>
  <si>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</si>
  <si>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</si>
  <si>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</si>
  <si>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</si>
  <si>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</si>
  <si>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</si>
  <si>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</si>
  <si>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</si>
  <si>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</si>
  <si>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</si>
  <si>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</si>
  <si>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</si>
  <si>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</si>
  <si>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</si>
  <si>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</si>
  <si>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</si>
  <si>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</si>
  <si>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</si>
  <si>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</si>
  <si>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</si>
  <si>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</si>
  <si>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</si>
  <si>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</si>
  <si>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</si>
  <si>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</si>
  <si>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</si>
  <si>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</si>
  <si>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</si>
  <si>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</si>
  <si>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</si>
  <si>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</si>
  <si>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</si>
  <si>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</si>
  <si>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</si>
  <si>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</si>
  <si>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</si>
  <si>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</si>
  <si>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</si>
  <si>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</si>
  <si>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</si>
  <si>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</si>
  <si>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</si>
  <si>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</si>
  <si>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</si>
  <si>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</si>
  <si>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</si>
  <si>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</si>
  <si>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</si>
  <si>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</si>
  <si>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</si>
  <si>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</si>
  <si>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</si>
  <si>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</si>
  <si>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</si>
  <si>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</si>
  <si>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</si>
  <si>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</si>
  <si>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</si>
  <si>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</si>
  <si>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</si>
  <si>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</si>
  <si>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</si>
  <si>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</si>
  <si>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</si>
  <si>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</si>
  <si>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</si>
  <si>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</si>
  <si>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</si>
  <si>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</si>
  <si>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</si>
  <si>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</si>
  <si>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</si>
  <si>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</si>
  <si>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</si>
  <si>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</si>
  <si>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</si>
  <si>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</si>
  <si>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</si>
  <si>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</si>
  <si>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</si>
  <si>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</si>
  <si>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</si>
  <si>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</si>
  <si>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</si>
  <si>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</si>
  <si>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</si>
  <si>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</si>
  <si>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</si>
  <si>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</si>
  <si>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</si>
  <si>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</si>
  <si>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</si>
  <si>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</si>
  <si>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</si>
  <si>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</si>
  <si>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</si>
  <si>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</si>
  <si>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</si>
  <si>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</si>
  <si>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</si>
  <si>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</si>
  <si>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</si>
  <si>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</si>
  <si>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</si>
  <si>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</si>
  <si>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</si>
  <si>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</si>
  <si>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</si>
  <si>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</si>
  <si>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</si>
  <si>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</si>
  <si>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</si>
  <si>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</si>
  <si>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</si>
  <si>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</si>
  <si>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</si>
  <si>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</si>
  <si>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</si>
  <si>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</si>
  <si>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</si>
  <si>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</si>
  <si>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</si>
  <si>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</si>
  <si>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</si>
  <si>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</si>
  <si>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</si>
  <si>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</si>
  <si>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</si>
  <si>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</si>
  <si>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</si>
  <si>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</si>
  <si>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</si>
  <si>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</si>
  <si>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</si>
  <si>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</si>
  <si>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</si>
  <si>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</si>
  <si>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</si>
  <si>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</si>
  <si>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</si>
  <si>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</si>
  <si>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</si>
  <si>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</si>
  <si>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</si>
  <si>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</si>
  <si>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</si>
  <si>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</si>
  <si>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</si>
  <si>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</si>
  <si>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</si>
  <si>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</si>
  <si>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</si>
  <si>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</si>
  <si>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</si>
  <si>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</si>
  <si>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</si>
  <si>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</si>
  <si>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</si>
  <si>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</si>
  <si>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</si>
  <si>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</si>
  <si>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</si>
  <si>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</si>
  <si>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</si>
  <si>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</si>
  <si>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</si>
  <si>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</si>
  <si>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</si>
  <si>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</si>
  <si>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</si>
  <si>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</si>
  <si>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</si>
  <si>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</si>
  <si>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</si>
  <si>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</si>
  <si>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</si>
  <si>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</si>
  <si>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</si>
  <si>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</si>
  <si>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</si>
  <si>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</si>
  <si>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</si>
  <si>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</si>
  <si>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</si>
  <si>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</si>
  <si>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</si>
  <si>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</si>
  <si>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</si>
  <si>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</si>
  <si>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</si>
  <si>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</si>
  <si>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</si>
  <si>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</si>
  <si>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</si>
  <si>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</si>
  <si>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</si>
  <si>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</si>
  <si>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</si>
  <si>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</si>
  <si>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</si>
  <si>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</si>
  <si>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</si>
  <si>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</si>
  <si>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</si>
  <si>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</si>
  <si>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</si>
  <si>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</si>
  <si>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</si>
  <si>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</si>
  <si>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</si>
  <si>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</si>
  <si>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</si>
  <si>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</si>
  <si>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</si>
  <si>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</si>
  <si>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</si>
  <si>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</si>
  <si>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</si>
  <si>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</si>
  <si>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</si>
  <si>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</si>
  <si>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</si>
  <si>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</si>
  <si>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</si>
  <si>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</si>
  <si>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</si>
  <si>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</si>
  <si>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</si>
  <si>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</si>
  <si>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</si>
  <si>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</si>
  <si>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</si>
  <si>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</si>
  <si>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</si>
  <si>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</si>
  <si>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</si>
  <si>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</si>
  <si>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</si>
  <si>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</si>
  <si>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</si>
  <si>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</si>
  <si>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</si>
  <si>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</si>
  <si>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</si>
  <si>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</si>
  <si>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</si>
  <si>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</si>
  <si>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</si>
  <si>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</si>
  <si>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</si>
  <si>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</si>
  <si>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</si>
  <si>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</si>
  <si>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</si>
  <si>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</si>
  <si>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</si>
  <si>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</si>
  <si>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</si>
  <si>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</si>
  <si>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</si>
  <si>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</si>
  <si>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</si>
  <si>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</si>
  <si>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</si>
  <si>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</si>
  <si>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</si>
  <si>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</si>
  <si>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</si>
  <si>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</si>
  <si>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</si>
  <si>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</si>
  <si>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</si>
  <si>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</si>
  <si>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</si>
  <si>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</si>
  <si>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</si>
  <si>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</si>
  <si>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</si>
  <si>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</si>
  <si>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</si>
  <si>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</si>
  <si>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</si>
  <si>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</si>
  <si>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</si>
  <si>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</si>
  <si>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</si>
  <si>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</si>
  <si>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</si>
  <si>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</si>
  <si>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</si>
  <si>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</si>
  <si>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</si>
  <si>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</si>
  <si>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</si>
  <si>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</si>
  <si>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</si>
  <si>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</si>
  <si>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</si>
  <si>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</si>
  <si>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</si>
  <si>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</si>
  <si>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</si>
  <si>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</si>
  <si>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</si>
  <si>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</si>
  <si>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</si>
  <si>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</si>
  <si>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</si>
  <si>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</si>
  <si>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</si>
  <si>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</si>
  <si>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</si>
  <si>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</si>
  <si>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</si>
  <si>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</si>
  <si>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</si>
  <si>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</si>
  <si>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</si>
  <si>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</si>
  <si>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</si>
  <si>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</si>
  <si>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</si>
  <si>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</si>
  <si>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</si>
  <si>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</si>
  <si>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</si>
  <si>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</si>
  <si>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</si>
  <si>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</si>
  <si>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</si>
  <si>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</si>
  <si>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</si>
  <si>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</si>
  <si>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</si>
  <si>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</si>
  <si>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</si>
  <si>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</si>
  <si>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</si>
  <si>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</si>
  <si>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</si>
  <si>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</si>
  <si>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</si>
  <si>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</si>
  <si>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</si>
  <si>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</si>
  <si>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</si>
  <si>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</si>
  <si>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</si>
  <si>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</si>
  <si>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</si>
  <si>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</si>
  <si>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</si>
  <si>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</si>
  <si>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</si>
  <si>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</si>
  <si>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</si>
  <si>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</si>
  <si>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</si>
  <si>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</si>
  <si>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</si>
  <si>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</si>
  <si>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</si>
  <si>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</si>
  <si>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</si>
  <si>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</si>
  <si>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</si>
  <si>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</si>
  <si>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</si>
  <si>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</si>
  <si>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</si>
  <si>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</si>
  <si>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</si>
  <si>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</si>
  <si>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</si>
  <si>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</si>
  <si>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</si>
  <si>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</si>
  <si>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</si>
  <si>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</si>
  <si>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</si>
  <si>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</si>
  <si>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</si>
  <si>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</si>
  <si>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</si>
  <si>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</si>
  <si>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</si>
  <si>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</si>
  <si>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</si>
  <si>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</si>
  <si>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</si>
  <si>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</si>
  <si>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</si>
  <si>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</si>
  <si>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</si>
  <si>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</si>
  <si>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</si>
  <si>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</si>
  <si>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</si>
  <si>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</si>
  <si>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</si>
  <si>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</si>
  <si>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</si>
  <si>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</si>
  <si>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</si>
  <si>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</si>
  <si>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</si>
  <si>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</si>
  <si>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</si>
  <si>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</si>
  <si>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</si>
  <si>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</si>
  <si>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</si>
  <si>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</si>
  <si>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</si>
  <si>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</si>
  <si>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</si>
  <si>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</si>
  <si>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</si>
  <si>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</si>
  <si>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</si>
  <si>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</si>
  <si>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</si>
  <si>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</si>
  <si>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</si>
  <si>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</si>
  <si>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</si>
  <si>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</si>
  <si>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</si>
  <si>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</si>
  <si>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</si>
  <si>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</si>
  <si>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</si>
  <si>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</si>
  <si>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</si>
  <si>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</si>
  <si>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</si>
  <si>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</si>
  <si>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</si>
  <si>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</si>
  <si>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</si>
  <si>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</si>
  <si>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</si>
  <si>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</si>
  <si>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</si>
  <si>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</si>
  <si>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</si>
  <si>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</si>
  <si>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</si>
  <si>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</si>
  <si>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</si>
  <si>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</si>
  <si>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</si>
  <si>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</si>
  <si>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</si>
  <si>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</si>
  <si>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</si>
  <si>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</si>
  <si>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</si>
  <si>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</si>
  <si>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</si>
  <si>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</si>
  <si>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</si>
  <si>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</si>
  <si>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</si>
  <si>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</si>
  <si>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</si>
  <si>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</si>
  <si>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</si>
  <si>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</si>
  <si>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</si>
  <si>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</si>
  <si>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</si>
  <si>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</si>
  <si>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</si>
  <si>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</si>
  <si>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</si>
  <si>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</si>
  <si>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</si>
  <si>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</si>
  <si>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</si>
  <si>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</si>
  <si>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</si>
  <si>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</si>
  <si>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</si>
  <si>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</si>
  <si>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</si>
  <si>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</si>
  <si>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</si>
  <si>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</si>
  <si>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</si>
  <si>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</si>
  <si>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</si>
  <si>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</si>
  <si>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</si>
  <si>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</si>
  <si>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</si>
  <si>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</si>
  <si>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</si>
  <si>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</si>
  <si>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</si>
  <si>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</si>
  <si>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</si>
  <si>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</si>
  <si>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</si>
  <si>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</si>
  <si>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</si>
  <si>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</si>
  <si>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</si>
  <si>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</si>
  <si>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</si>
  <si>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</si>
  <si>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</si>
  <si>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</si>
  <si>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</si>
  <si>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</si>
  <si>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</si>
  <si>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</si>
  <si>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</si>
  <si>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</si>
  <si>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</si>
  <si>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</si>
  <si>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</si>
  <si>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</si>
  <si>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</si>
  <si>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</si>
  <si>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</si>
  <si>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</si>
  <si>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</si>
  <si>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</si>
  <si>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</si>
  <si>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</si>
  <si>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</si>
  <si>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</si>
  <si>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</si>
  <si>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</si>
  <si>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</si>
  <si>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</si>
  <si>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</si>
  <si>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</si>
  <si>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</si>
  <si>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</si>
  <si>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</si>
  <si>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</si>
  <si>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</si>
  <si>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</si>
  <si>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</si>
  <si>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</si>
  <si>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</si>
  <si>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</si>
  <si>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</si>
  <si>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</si>
  <si>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</si>
  <si>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</si>
  <si>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</si>
  <si>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</si>
  <si>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</si>
  <si>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</si>
  <si>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</si>
  <si>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</si>
  <si>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</si>
  <si>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</si>
  <si>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</si>
  <si>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</si>
  <si>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</si>
  <si>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</si>
  <si>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</si>
  <si>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</si>
  <si>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</si>
  <si>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</si>
  <si>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</si>
  <si>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</si>
  <si>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</si>
  <si>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</si>
  <si>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</si>
  <si>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</si>
  <si>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</si>
  <si>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</si>
  <si>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</si>
  <si>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</si>
  <si>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</si>
  <si>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</si>
  <si>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</si>
  <si>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</si>
  <si>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</si>
  <si>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</si>
  <si>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</si>
  <si>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</si>
  <si>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</si>
  <si>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</si>
  <si>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</si>
  <si>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</si>
  <si>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</si>
  <si>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</si>
  <si>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</si>
  <si>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</si>
  <si>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</si>
  <si>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</si>
  <si>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</si>
  <si>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</si>
  <si>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</si>
  <si>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</si>
  <si>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</si>
  <si>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</si>
  <si>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</si>
  <si>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</si>
  <si>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</si>
  <si>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</si>
  <si>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</si>
  <si>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</si>
  <si>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</si>
  <si>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</si>
  <si>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</si>
  <si>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</si>
  <si>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</si>
  <si>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</si>
  <si>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</si>
  <si>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</si>
  <si>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</si>
  <si>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</si>
  <si>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</si>
  <si>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</si>
  <si>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</si>
  <si>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</si>
  <si>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</si>
  <si>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</si>
  <si>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</si>
  <si>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</si>
  <si>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</si>
  <si>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</si>
  <si>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</si>
  <si>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</si>
  <si>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</si>
  <si>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</si>
  <si>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</si>
  <si>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</si>
  <si>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</si>
  <si>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</si>
  <si>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</si>
  <si>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</si>
  <si>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</si>
  <si>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</si>
  <si>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</si>
  <si>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</si>
  <si>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</si>
  <si>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</si>
  <si>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</si>
  <si>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</si>
  <si>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</si>
  <si>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</si>
  <si>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</si>
  <si>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</si>
  <si>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</si>
  <si>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</si>
  <si>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</si>
  <si>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</si>
  <si>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</si>
  <si>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</si>
  <si>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</si>
  <si>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</si>
  <si>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</si>
  <si>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</si>
  <si>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</si>
  <si>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</si>
  <si>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</si>
  <si>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</si>
  <si>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</si>
  <si>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</si>
  <si>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</si>
  <si>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</si>
  <si>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</si>
  <si>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</si>
  <si>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</si>
  <si>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</si>
  <si>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</si>
  <si>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</si>
  <si>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</si>
  <si>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</si>
  <si>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</si>
  <si>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</si>
  <si>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</si>
  <si>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</si>
  <si>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</si>
  <si>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</si>
  <si>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</si>
  <si>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</si>
  <si>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</si>
  <si>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</si>
  <si>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</si>
  <si>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</si>
  <si>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</si>
  <si>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</si>
  <si>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</si>
  <si>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</si>
  <si>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</si>
  <si>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</si>
  <si>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</si>
  <si>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</si>
  <si>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</si>
  <si>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</si>
  <si>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</si>
  <si>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</si>
  <si>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</si>
  <si>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</si>
  <si>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</si>
  <si>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</si>
  <si>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</si>
  <si>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</si>
  <si>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</si>
  <si>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</si>
  <si>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</si>
  <si>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</si>
  <si>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</si>
  <si>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</si>
  <si>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</si>
  <si>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</si>
  <si>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</si>
  <si>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</si>
  <si>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</si>
  <si>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</si>
  <si>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</si>
  <si>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</si>
  <si>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</si>
  <si>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</si>
  <si>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</si>
  <si>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</si>
  <si>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</si>
  <si>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</si>
  <si>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</si>
  <si>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</si>
  <si>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</si>
  <si>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</si>
  <si>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</si>
  <si>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</si>
  <si>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</si>
  <si>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</si>
  <si>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</si>
  <si>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</si>
  <si>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</si>
  <si>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</si>
  <si>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</si>
  <si>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</si>
  <si>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</si>
  <si>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</si>
  <si>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</si>
  <si>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</si>
  <si>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</si>
  <si>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</si>
  <si>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</si>
  <si>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</si>
  <si>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</si>
  <si>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</si>
  <si>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</si>
  <si>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</si>
  <si>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</si>
  <si>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</si>
  <si>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</si>
  <si>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</si>
  <si>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</si>
  <si>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</si>
  <si>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</si>
  <si>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</si>
  <si>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</si>
  <si>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</si>
  <si>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</si>
  <si>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</si>
  <si>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</si>
  <si>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</si>
  <si>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</si>
  <si>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</si>
  <si>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</si>
  <si>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</si>
  <si>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</si>
  <si>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</si>
  <si>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</si>
  <si>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</si>
  <si>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</si>
  <si>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</si>
  <si>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</si>
  <si>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</si>
  <si>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</si>
  <si>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</si>
  <si>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</si>
  <si>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</si>
  <si>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</si>
  <si>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</si>
  <si>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</si>
  <si>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</si>
  <si>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</si>
  <si>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</si>
  <si>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</si>
  <si>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</si>
  <si>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</si>
  <si>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</si>
  <si>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</si>
  <si>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</si>
  <si>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</si>
  <si>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</si>
  <si>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</si>
  <si>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</si>
  <si>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</si>
  <si>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</si>
  <si>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</si>
  <si>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</si>
  <si>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</si>
  <si>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</si>
  <si>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</si>
  <si>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</si>
  <si>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</si>
  <si>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</si>
  <si>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</si>
  <si>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</si>
  <si>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</si>
  <si>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</si>
  <si>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</si>
  <si>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</si>
  <si>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</si>
  <si>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</si>
  <si>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</si>
  <si>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</si>
  <si>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</si>
  <si>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</si>
  <si>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</si>
  <si>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</si>
  <si>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</si>
  <si>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</si>
  <si>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</si>
  <si>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</si>
  <si>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</si>
  <si>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</si>
  <si>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</si>
  <si>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</si>
  <si>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</si>
  <si>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</si>
  <si>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</si>
  <si>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</si>
  <si>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</si>
  <si>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</si>
  <si>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</si>
  <si>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</si>
  <si>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</si>
  <si>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</si>
  <si>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</si>
  <si>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</si>
  <si>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</si>
  <si>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</si>
  <si>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</si>
  <si>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</si>
  <si>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</si>
  <si>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</si>
  <si>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</si>
  <si>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</si>
  <si>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</si>
  <si>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</si>
  <si>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</si>
  <si>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</si>
  <si>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</si>
  <si>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</si>
  <si>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</si>
  <si>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</si>
  <si>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</si>
  <si>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</si>
  <si>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</si>
  <si>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</si>
  <si>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</si>
  <si>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</si>
  <si>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</si>
  <si>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</si>
  <si>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</si>
  <si>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</si>
  <si>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</si>
  <si>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</si>
  <si>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</si>
  <si>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</si>
  <si>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</si>
  <si>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</si>
  <si>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</si>
  <si>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</si>
  <si>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</si>
  <si>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</si>
  <si>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</si>
  <si>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</si>
  <si>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</si>
  <si>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</si>
  <si>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</si>
  <si>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</si>
  <si>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</si>
  <si>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</si>
  <si>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</si>
  <si>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</si>
  <si>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</si>
  <si>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</si>
  <si>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</si>
  <si>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</si>
  <si>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</si>
  <si>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</si>
  <si>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</si>
  <si>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</si>
  <si>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</si>
  <si>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</si>
  <si>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</si>
  <si>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</si>
  <si>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</si>
  <si>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</si>
  <si>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</si>
  <si>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</si>
  <si>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</si>
  <si>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</si>
  <si>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</si>
  <si>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</si>
  <si>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</si>
  <si>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</si>
  <si>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</si>
  <si>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</si>
  <si>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</si>
  <si>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</si>
  <si>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</si>
  <si>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</si>
  <si>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</si>
  <si>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</si>
  <si>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</si>
  <si>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</si>
  <si>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</si>
  <si>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</si>
  <si>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</si>
  <si>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</si>
  <si>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</si>
  <si>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</si>
  <si>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</si>
  <si>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</si>
  <si>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</si>
  <si>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</si>
  <si>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</si>
  <si>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</si>
  <si>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</si>
  <si>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</si>
  <si>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</si>
  <si>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</si>
  <si>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</si>
  <si>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</si>
  <si>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</si>
  <si>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</si>
  <si>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</si>
  <si>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</si>
  <si>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</si>
  <si>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</si>
  <si>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</si>
  <si>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</si>
  <si>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</si>
  <si>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</si>
  <si>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</si>
  <si>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</si>
  <si>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</si>
  <si>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</si>
  <si>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</si>
  <si>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</si>
  <si>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</si>
  <si>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</si>
  <si>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</si>
  <si>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</si>
  <si>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</si>
  <si>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</si>
  <si>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</si>
  <si>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</si>
  <si>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</si>
  <si>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</si>
  <si>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</si>
  <si>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</si>
  <si>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</si>
  <si>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</si>
  <si>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</si>
  <si>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</si>
  <si>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</si>
  <si>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</si>
  <si>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</si>
  <si>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</si>
  <si>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</si>
  <si>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</si>
  <si>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</si>
  <si>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</si>
  <si>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</si>
  <si>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</si>
  <si>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</si>
  <si>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</si>
  <si>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</si>
  <si>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</si>
  <si>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</si>
  <si>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</si>
  <si>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</si>
  <si>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</si>
  <si>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</si>
  <si>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</si>
  <si>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</si>
  <si>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</si>
  <si>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</si>
  <si>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</si>
  <si>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</si>
  <si>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</si>
  <si>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</si>
  <si>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</si>
  <si>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</si>
  <si>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</si>
  <si>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</si>
  <si>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</si>
  <si>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</si>
  <si>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</si>
  <si>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</si>
  <si>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</si>
  <si>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</si>
  <si>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</si>
  <si>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</si>
  <si>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</si>
  <si>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</si>
  <si>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</si>
  <si>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</si>
  <si>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</si>
  <si>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</si>
  <si>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</si>
  <si>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</si>
  <si>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</si>
  <si>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</si>
  <si>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</si>
  <si>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</si>
  <si>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</si>
  <si>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</si>
  <si>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</si>
  <si>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</si>
  <si>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</si>
  <si>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</si>
  <si>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</si>
  <si>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</si>
  <si>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</si>
  <si>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</si>
  <si>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</si>
  <si>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</si>
  <si>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</si>
  <si>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</si>
  <si>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</si>
  <si>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</si>
  <si>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</si>
  <si>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</si>
  <si>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</si>
  <si>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</si>
  <si>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</si>
  <si>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</si>
  <si>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</si>
  <si>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</si>
  <si>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</si>
  <si>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</si>
  <si>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</si>
  <si>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</si>
  <si>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</si>
  <si>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</si>
  <si>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</si>
  <si>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</si>
  <si>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</si>
  <si>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</si>
  <si>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</si>
  <si>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</si>
  <si>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</si>
  <si>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</si>
  <si>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</si>
  <si>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</si>
  <si>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</si>
  <si>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</si>
  <si>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</si>
  <si>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</si>
  <si>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</si>
  <si>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</si>
  <si>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</si>
  <si>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</si>
  <si>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</si>
  <si>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</si>
  <si>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</si>
  <si>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</si>
  <si>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</si>
  <si>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</si>
  <si>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</si>
  <si>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</si>
  <si>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</si>
  <si>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</si>
  <si>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</si>
  <si>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</si>
  <si>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</si>
  <si>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</si>
  <si>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</si>
  <si>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</si>
  <si>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</si>
  <si>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</si>
  <si>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</si>
  <si>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</si>
  <si>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</si>
  <si>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</si>
  <si>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</si>
  <si>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</si>
  <si>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</si>
  <si>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</si>
  <si>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</si>
  <si>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</si>
  <si>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</si>
  <si>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</si>
  <si>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</si>
  <si>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</si>
  <si>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</si>
  <si>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</si>
  <si>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</si>
  <si>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</si>
  <si>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</si>
  <si>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</si>
  <si>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</si>
  <si>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</si>
  <si>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</si>
  <si>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</si>
  <si>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</si>
  <si>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</si>
  <si>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</si>
  <si>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</si>
  <si>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</si>
  <si>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</si>
  <si>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</si>
  <si>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</si>
  <si>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</si>
  <si>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</si>
  <si>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</si>
  <si>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</si>
  <si>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</si>
  <si>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</si>
  <si>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</si>
  <si>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</si>
  <si>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</si>
  <si>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</si>
  <si>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</si>
  <si>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</si>
  <si>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</si>
  <si>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</si>
  <si>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</si>
  <si>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</si>
  <si>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</si>
  <si>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</si>
  <si>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</si>
  <si>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</si>
  <si>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</si>
  <si>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</si>
  <si>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</si>
  <si>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</si>
  <si>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</si>
  <si>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</si>
  <si>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</si>
  <si>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</si>
  <si>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</si>
  <si>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</si>
  <si>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</si>
  <si>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</si>
  <si>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</si>
  <si>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</si>
  <si>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</si>
  <si>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</si>
  <si>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</si>
  <si>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</si>
  <si>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</si>
  <si>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</si>
  <si>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</si>
  <si>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</si>
  <si>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</si>
  <si>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</si>
  <si>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</si>
  <si>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</si>
  <si>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</si>
  <si>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</si>
  <si>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</si>
  <si>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</si>
  <si>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</si>
  <si>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</si>
  <si>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</si>
  <si>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</si>
  <si>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</si>
  <si>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</si>
  <si>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</si>
  <si>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</si>
  <si>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</si>
  <si>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</si>
  <si>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</si>
  <si>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</si>
  <si>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</si>
  <si>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</si>
  <si>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</si>
  <si>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</si>
  <si>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</si>
  <si>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</si>
  <si>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</si>
  <si>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</si>
  <si>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</si>
  <si>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</si>
  <si>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</si>
  <si>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</si>
  <si>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</si>
  <si>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</si>
  <si>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</si>
  <si>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</si>
  <si>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</si>
  <si>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</si>
  <si>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</si>
  <si>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</si>
  <si>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</si>
  <si>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</si>
  <si>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</si>
  <si>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</si>
  <si>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</si>
  <si>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</si>
  <si>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</si>
  <si>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</si>
  <si>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</si>
  <si>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</si>
  <si>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</si>
  <si>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</si>
  <si>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</si>
  <si>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</si>
  <si>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</si>
  <si>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</si>
  <si>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</si>
  <si>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</si>
  <si>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</si>
  <si>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</si>
  <si>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</si>
  <si>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</si>
  <si>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</si>
  <si>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</si>
  <si>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</si>
  <si>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</si>
  <si>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</si>
  <si>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</si>
  <si>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</si>
  <si>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</si>
  <si>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</si>
  <si>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</si>
  <si>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</si>
  <si>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</si>
  <si>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</si>
  <si>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</si>
  <si>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</si>
  <si>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</si>
  <si>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</si>
  <si>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</si>
  <si>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</si>
  <si>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</si>
  <si>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</si>
  <si>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</si>
  <si>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</si>
  <si>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</si>
  <si>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</si>
  <si>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</si>
  <si>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</si>
  <si>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</si>
  <si>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</si>
  <si>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</si>
  <si>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</si>
  <si>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</si>
  <si>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</si>
  <si>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</si>
  <si>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</si>
  <si>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</si>
  <si>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</si>
  <si>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</si>
  <si>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</si>
  <si>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</si>
  <si>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</si>
  <si>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</si>
  <si>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</si>
  <si>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</si>
  <si>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</si>
  <si>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</si>
  <si>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</si>
  <si>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</si>
  <si>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</si>
  <si>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</si>
  <si>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</si>
  <si>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</si>
  <si>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</si>
  <si>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</si>
  <si>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</si>
  <si>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</si>
  <si>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</si>
  <si>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</si>
  <si>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</si>
  <si>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</si>
  <si>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</si>
  <si>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</si>
  <si>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</si>
  <si>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</si>
  <si>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</si>
  <si>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</si>
  <si>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</si>
  <si>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</si>
  <si>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</si>
  <si>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</si>
  <si>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</si>
  <si>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</si>
  <si>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</si>
  <si>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</si>
  <si>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</si>
  <si>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</si>
  <si>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</si>
  <si>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</si>
  <si>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</si>
  <si>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</si>
  <si>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</si>
  <si>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</si>
  <si>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</si>
  <si>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</si>
  <si>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</si>
  <si>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</si>
  <si>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</si>
  <si>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</si>
  <si>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</si>
  <si>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</si>
  <si>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</si>
  <si>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</si>
  <si>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</si>
  <si>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</si>
  <si>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</si>
  <si>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</si>
  <si>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</si>
  <si>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</si>
  <si>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</si>
  <si>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</si>
  <si>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</si>
  <si>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</si>
  <si>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</si>
  <si>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</si>
  <si>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</si>
  <si>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</si>
  <si>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</si>
  <si>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</si>
  <si>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</si>
  <si>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</si>
  <si>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</si>
  <si>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</si>
  <si>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</si>
  <si>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</si>
  <si>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</si>
  <si>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</si>
  <si>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</si>
  <si>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</si>
  <si>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</si>
  <si>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</si>
  <si>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</si>
  <si>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</si>
  <si>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</si>
  <si>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</si>
  <si>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</si>
  <si>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</si>
  <si>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</si>
  <si>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</si>
  <si>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</si>
  <si>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</si>
  <si>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</si>
  <si>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</si>
  <si>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</si>
  <si>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</si>
  <si>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</si>
  <si>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</si>
  <si>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</si>
  <si>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</si>
  <si>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</si>
  <si>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</si>
  <si>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</si>
  <si>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</si>
  <si>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</si>
  <si>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</si>
  <si>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</si>
  <si>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</si>
  <si>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</si>
  <si>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</si>
  <si>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</si>
  <si>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</si>
  <si>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</si>
  <si>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</si>
  <si>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</si>
  <si>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</si>
  <si>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</si>
  <si>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</si>
  <si>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</si>
  <si>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</si>
  <si>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</si>
  <si>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</si>
  <si>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</si>
  <si>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</si>
  <si>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</si>
  <si>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</si>
  <si>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</si>
  <si>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</si>
  <si>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</si>
  <si>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</si>
  <si>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</si>
  <si>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</si>
  <si>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</si>
  <si>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</si>
  <si>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</si>
  <si>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</si>
  <si>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</si>
  <si>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</si>
  <si>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</si>
  <si>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</si>
  <si>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</si>
  <si>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</si>
  <si>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</si>
  <si>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</si>
  <si>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</si>
  <si>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</si>
  <si>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</si>
  <si>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</si>
  <si>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</si>
  <si>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</si>
  <si>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</si>
  <si>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</si>
  <si>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</si>
  <si>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</si>
  <si>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</si>
  <si>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</si>
  <si>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</si>
  <si>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</si>
  <si>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</si>
  <si>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</si>
  <si>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</si>
  <si>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</si>
  <si>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</si>
  <si>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</si>
  <si>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</si>
  <si>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</si>
  <si>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</si>
  <si>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</si>
  <si>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</si>
  <si>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</si>
  <si>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</si>
  <si>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</si>
  <si>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</si>
  <si>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</si>
  <si>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</si>
  <si>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</si>
  <si>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</si>
  <si>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</si>
  <si>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</si>
  <si>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</si>
  <si>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</si>
  <si>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</si>
  <si>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</si>
  <si>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</si>
  <si>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</si>
  <si>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</si>
  <si>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</si>
  <si>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</si>
  <si>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</si>
  <si>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</si>
  <si>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</si>
  <si>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</si>
  <si>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</si>
  <si>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</si>
  <si>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</si>
  <si>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</si>
  <si>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</si>
  <si>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</si>
  <si>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</si>
  <si>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</si>
  <si>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</si>
  <si>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</si>
  <si>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</si>
  <si>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</si>
  <si>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</si>
  <si>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</si>
  <si>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</si>
  <si>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</si>
  <si>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</si>
  <si>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</si>
  <si>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</si>
  <si>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</si>
  <si>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</si>
  <si>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</si>
  <si>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</si>
  <si>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</si>
  <si>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</si>
  <si>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</si>
  <si>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</si>
  <si>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</si>
  <si>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</si>
  <si>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</si>
  <si>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</si>
  <si>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</si>
  <si>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</si>
  <si>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</si>
  <si>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</si>
  <si>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</si>
  <si>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</si>
  <si>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</si>
  <si>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</si>
  <si>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</si>
  <si>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</si>
  <si>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</si>
  <si>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</si>
  <si>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</si>
  <si>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</si>
  <si>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</si>
  <si>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</si>
  <si>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</si>
  <si>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</si>
  <si>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</si>
  <si>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</si>
  <si>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</si>
  <si>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</si>
  <si>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</si>
  <si>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</si>
  <si>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</si>
  <si>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</si>
  <si>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</si>
  <si>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</si>
  <si>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</si>
  <si>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</si>
  <si>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</si>
  <si>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</si>
  <si>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</si>
  <si>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</si>
  <si>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</si>
  <si>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</si>
  <si>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</si>
  <si>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</si>
  <si>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</si>
  <si>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</si>
  <si>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</si>
  <si>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</si>
  <si>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</si>
  <si>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</si>
  <si>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</si>
  <si>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</si>
  <si>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</si>
  <si>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</si>
  <si>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</si>
  <si>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</si>
  <si>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</si>
  <si>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</si>
  <si>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</si>
  <si>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</si>
  <si>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</si>
  <si>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</si>
  <si>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</si>
  <si>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</si>
  <si>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</si>
  <si>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</si>
  <si>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</si>
  <si>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</si>
  <si>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</si>
  <si>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</si>
  <si>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</si>
  <si>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</si>
  <si>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</si>
  <si>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</si>
  <si>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</si>
  <si>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</si>
  <si>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</si>
  <si>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</si>
  <si>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</si>
  <si>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</si>
  <si>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</si>
  <si>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</si>
  <si>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</si>
  <si>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</si>
  <si>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</si>
  <si>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</si>
  <si>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</si>
  <si>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</si>
  <si>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</si>
  <si>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</si>
  <si>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</si>
  <si>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</si>
  <si>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</si>
  <si>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</si>
  <si>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</si>
  <si>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</si>
  <si>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</si>
  <si>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</si>
  <si>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</si>
  <si>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</si>
  <si>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</si>
  <si>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</si>
  <si>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</si>
  <si>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</si>
  <si>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</si>
  <si>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</si>
  <si>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</si>
  <si>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</si>
  <si>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</si>
  <si>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</si>
  <si>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</si>
  <si>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</si>
  <si>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</si>
  <si>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</si>
  <si>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</si>
  <si>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</si>
  <si>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</si>
  <si>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</si>
  <si>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</si>
  <si>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</si>
  <si>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</si>
  <si>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</si>
  <si>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</si>
  <si>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</si>
  <si>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</si>
  <si>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</si>
  <si>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</si>
  <si>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</si>
  <si>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</si>
  <si>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</si>
  <si>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</si>
  <si>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</si>
  <si>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</si>
  <si>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</si>
  <si>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</si>
  <si>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</si>
  <si>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</si>
  <si>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</si>
  <si>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</si>
  <si>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</si>
  <si>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</si>
  <si>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</si>
  <si>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</si>
  <si>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</si>
  <si>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</si>
  <si>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</si>
  <si>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</si>
  <si>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</si>
  <si>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</si>
  <si>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</si>
  <si>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</si>
  <si>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</si>
  <si>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</si>
  <si>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</si>
  <si>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</si>
  <si>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</si>
  <si>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</si>
  <si>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</si>
  <si>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</si>
  <si>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</si>
  <si>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</si>
  <si>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</si>
  <si>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</si>
  <si>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</si>
  <si>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</si>
  <si>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</si>
  <si>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</si>
  <si>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</si>
  <si>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</si>
  <si>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</si>
  <si>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</si>
  <si>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</si>
  <si>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</si>
  <si>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</si>
  <si>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</si>
  <si>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</si>
  <si>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</si>
  <si>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</si>
  <si>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</si>
  <si>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</si>
  <si>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</si>
  <si>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</si>
  <si>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</si>
  <si>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</si>
  <si>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</si>
  <si>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</si>
  <si>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</si>
  <si>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</si>
  <si>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</si>
  <si>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</si>
  <si>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</si>
  <si>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</si>
  <si>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</si>
  <si>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</si>
  <si>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</si>
  <si>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</si>
  <si>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</si>
  <si>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</si>
  <si>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</si>
  <si>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</si>
  <si>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</si>
  <si>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</si>
  <si>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</si>
  <si>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</si>
  <si>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</si>
  <si>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</si>
  <si>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</si>
  <si>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</si>
  <si>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</si>
  <si>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</si>
  <si>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</si>
  <si>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</si>
  <si>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</si>
  <si>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</si>
  <si>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</si>
  <si>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</si>
  <si>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</si>
  <si>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</si>
  <si>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</si>
  <si>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</si>
  <si>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</si>
  <si>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</si>
  <si>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</si>
  <si>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</si>
  <si>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</si>
  <si>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</si>
  <si>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</si>
  <si>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</si>
  <si>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</si>
  <si>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</si>
  <si>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</si>
  <si>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</si>
  <si>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</si>
  <si>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</si>
  <si>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</si>
  <si>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</si>
  <si>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</si>
  <si>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</si>
  <si>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</si>
  <si>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</si>
  <si>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</si>
  <si>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</si>
  <si>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</si>
  <si>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</si>
  <si>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</si>
  <si>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</si>
  <si>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</si>
  <si>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</si>
  <si>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</si>
  <si>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</si>
  <si>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</si>
  <si>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</si>
  <si>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</si>
  <si>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</si>
  <si>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</si>
  <si>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</si>
  <si>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</si>
  <si>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</si>
  <si>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</si>
  <si>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</si>
  <si>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</si>
  <si>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</si>
  <si>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</si>
  <si>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</si>
  <si>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</si>
  <si>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</si>
  <si>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</si>
  <si>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</si>
  <si>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</si>
  <si>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</si>
  <si>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</si>
  <si>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</si>
  <si>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</si>
  <si>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</si>
  <si>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</si>
  <si>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</si>
  <si>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</si>
  <si>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</si>
  <si>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</si>
  <si>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</si>
  <si>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</si>
  <si>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</si>
  <si>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</si>
  <si>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</si>
  <si>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</si>
  <si>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</si>
  <si>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</si>
  <si>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</si>
  <si>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</si>
  <si>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</si>
  <si>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</si>
  <si>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</si>
  <si>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</si>
  <si>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</si>
  <si>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</si>
  <si>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</si>
  <si>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</si>
  <si>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</si>
  <si>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</si>
  <si>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</si>
  <si>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</si>
  <si>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</si>
  <si>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</si>
  <si>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</si>
  <si>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</si>
  <si>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</si>
  <si>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</si>
  <si>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</si>
  <si>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</si>
  <si>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</si>
  <si>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</si>
  <si>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</si>
  <si>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</si>
  <si>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</si>
  <si>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</si>
  <si>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</si>
  <si>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</si>
  <si>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</si>
  <si>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</si>
  <si>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</si>
  <si>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</si>
  <si>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</si>
  <si>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</si>
  <si>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</si>
  <si>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</si>
  <si>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</si>
  <si>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</si>
  <si>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</si>
  <si>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</si>
  <si>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</si>
  <si>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</si>
  <si>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</si>
  <si>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</si>
  <si>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</si>
  <si>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</si>
  <si>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</si>
  <si>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</si>
  <si>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</si>
  <si>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</si>
  <si>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</si>
  <si>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</si>
  <si>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</si>
  <si>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</si>
  <si>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</si>
  <si>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</si>
  <si>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</si>
  <si>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</si>
  <si>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</si>
  <si>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</si>
  <si>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</si>
  <si>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</si>
  <si>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</si>
  <si>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</si>
  <si>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</si>
  <si>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</si>
  <si>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</si>
  <si>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</si>
  <si>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</si>
  <si>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</si>
  <si>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</si>
  <si>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</si>
  <si>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</si>
  <si>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</si>
  <si>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</si>
  <si>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</si>
  <si>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</si>
  <si>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</si>
  <si>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</si>
  <si>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</si>
  <si>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</si>
  <si>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</si>
  <si>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</si>
  <si>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</si>
  <si>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</si>
  <si>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</si>
  <si>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</si>
  <si>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</si>
  <si>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</si>
  <si>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</si>
  <si>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</si>
  <si>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</si>
  <si>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</si>
  <si>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</si>
  <si>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</si>
  <si>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</si>
  <si>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</si>
  <si>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</si>
  <si>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</si>
  <si>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</si>
  <si>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</si>
  <si>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</si>
  <si>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</si>
  <si>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</si>
  <si>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</si>
  <si>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</si>
  <si>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</si>
  <si>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</si>
  <si>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</si>
  <si>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</si>
  <si>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</si>
  <si>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</si>
  <si>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</si>
  <si>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</si>
  <si>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</si>
  <si>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</si>
  <si>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</si>
  <si>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</si>
  <si>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</si>
  <si>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</si>
  <si>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</si>
  <si>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</si>
  <si>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</si>
  <si>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</si>
  <si>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</si>
  <si>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</si>
  <si>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</si>
  <si>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</si>
  <si>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</si>
  <si>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</si>
  <si>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</si>
  <si>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</si>
  <si>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</si>
  <si>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</si>
  <si>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</si>
  <si>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</si>
  <si>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</si>
  <si>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</si>
  <si>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</si>
  <si>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</si>
  <si>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</si>
  <si>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</si>
  <si>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</si>
  <si>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</si>
  <si>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</si>
  <si>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</si>
  <si>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</si>
  <si>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</si>
  <si>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</si>
  <si>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</si>
  <si>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</si>
  <si>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</si>
  <si>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</si>
  <si>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</si>
  <si>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</si>
  <si>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</si>
  <si>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</si>
  <si>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</si>
  <si>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</si>
  <si>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</si>
  <si>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</si>
  <si>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</si>
  <si>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</si>
  <si>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</si>
  <si>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</si>
  <si>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</si>
  <si>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</si>
  <si>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</si>
  <si>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</si>
  <si>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</si>
  <si>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</si>
  <si>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</si>
  <si>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</si>
  <si>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</si>
  <si>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</si>
  <si>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</si>
  <si>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</si>
  <si>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</si>
  <si>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</si>
  <si>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</si>
  <si>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</si>
  <si>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</si>
  <si>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</si>
  <si>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</si>
  <si>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</si>
  <si>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</si>
  <si>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</si>
  <si>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</si>
  <si>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</si>
  <si>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</si>
  <si>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</si>
  <si>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</si>
  <si>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</si>
  <si>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</si>
  <si>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</si>
  <si>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</si>
  <si>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</si>
  <si>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</si>
  <si>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</si>
  <si>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</si>
  <si>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</si>
  <si>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</si>
  <si>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</si>
  <si>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</si>
  <si>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</si>
  <si>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</si>
  <si>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</si>
  <si>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</si>
  <si>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</si>
  <si>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</si>
  <si>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</si>
  <si>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</si>
  <si>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</si>
  <si>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</si>
  <si>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</si>
  <si>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</si>
  <si>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</si>
  <si>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</si>
  <si>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</si>
  <si>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</si>
  <si>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</si>
  <si>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</si>
  <si>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</si>
  <si>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</si>
  <si>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</si>
  <si>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</si>
  <si>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</si>
  <si>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</si>
  <si>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</si>
  <si>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</si>
  <si>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</si>
  <si>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</si>
  <si>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</si>
  <si>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</si>
  <si>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</si>
  <si>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</si>
  <si>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</si>
  <si>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</si>
  <si>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</si>
  <si>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</si>
  <si>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</si>
  <si>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</si>
  <si>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</si>
  <si>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</si>
  <si>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</si>
  <si>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</si>
  <si>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</si>
  <si>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</si>
  <si>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</si>
  <si>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</si>
  <si>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</si>
  <si>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</si>
  <si>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</si>
  <si>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</si>
  <si>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</si>
  <si>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</si>
  <si>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</si>
  <si>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</si>
  <si>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</si>
  <si>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</si>
  <si>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</si>
  <si>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</si>
  <si>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</si>
  <si>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</si>
  <si>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</si>
  <si>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</si>
  <si>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</si>
  <si>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</si>
  <si>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</si>
  <si>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</si>
  <si>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</si>
  <si>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</si>
  <si>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</si>
  <si>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</si>
  <si>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</si>
  <si>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</si>
  <si>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</si>
  <si>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</si>
  <si>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</si>
  <si>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</si>
  <si>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</si>
  <si>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</si>
  <si>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</si>
  <si>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</si>
  <si>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</si>
  <si>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</si>
  <si>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</si>
  <si>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</si>
  <si>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</si>
  <si>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</si>
  <si>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</si>
  <si>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</si>
  <si>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</si>
  <si>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</si>
  <si>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</si>
  <si>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</si>
  <si>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</si>
  <si>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</si>
  <si>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</si>
  <si>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</si>
  <si>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</si>
  <si>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</si>
  <si>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</si>
  <si>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</si>
  <si>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</si>
  <si>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</si>
  <si>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</si>
  <si>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</si>
  <si>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</si>
  <si>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</si>
  <si>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</si>
  <si>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</si>
  <si>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</si>
  <si>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</si>
  <si>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</si>
  <si>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</si>
  <si>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</si>
  <si>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</si>
  <si>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</si>
  <si>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</si>
  <si>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</si>
  <si>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</si>
  <si>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</si>
  <si>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</si>
  <si>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</si>
  <si>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</si>
  <si>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</si>
  <si>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</si>
  <si>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</si>
  <si>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</si>
  <si>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</si>
  <si>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</si>
  <si>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</si>
  <si>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</si>
  <si>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</si>
  <si>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</si>
  <si>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</si>
  <si>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</si>
  <si>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</si>
  <si>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</si>
  <si>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</si>
  <si>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</si>
  <si>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</si>
  <si>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</si>
  <si>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</si>
  <si>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</si>
  <si>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</si>
  <si>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</si>
  <si>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</si>
  <si>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</si>
  <si>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</si>
  <si>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</si>
  <si>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</si>
  <si>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</si>
  <si>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</si>
  <si>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</si>
  <si>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</si>
  <si>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</si>
  <si>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</si>
  <si>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</si>
  <si>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</si>
  <si>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</si>
  <si>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</si>
  <si>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</si>
  <si>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</si>
  <si>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</si>
  <si>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</si>
  <si>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</si>
  <si>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</si>
  <si>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</si>
  <si>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</si>
  <si>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</si>
  <si>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</si>
  <si>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</si>
  <si>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</si>
  <si>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</si>
  <si>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</si>
  <si>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</si>
  <si>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</si>
  <si>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</si>
  <si>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</si>
  <si>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</si>
  <si>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</si>
  <si>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</si>
  <si>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</si>
  <si>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</si>
  <si>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</si>
  <si>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</si>
  <si>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</si>
  <si>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</si>
  <si>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</si>
  <si>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</si>
  <si>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</si>
  <si>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</si>
  <si>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</si>
  <si>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</si>
  <si>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</si>
  <si>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</si>
  <si>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</si>
  <si>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</si>
  <si>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</si>
  <si>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</si>
  <si>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</si>
  <si>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</si>
  <si>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</si>
  <si>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</si>
  <si>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</si>
  <si>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</si>
  <si>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</si>
  <si>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</si>
  <si>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</si>
  <si>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</si>
  <si>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</si>
  <si>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</si>
  <si>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</si>
  <si>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</si>
  <si>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</si>
  <si>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</si>
  <si>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</si>
  <si>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</si>
  <si>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</si>
  <si>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</si>
  <si>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</si>
  <si>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</si>
  <si>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</si>
  <si>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</si>
  <si>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</si>
  <si>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</si>
  <si>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</si>
  <si>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</si>
  <si>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</si>
  <si>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</si>
  <si>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</si>
  <si>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</si>
  <si>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</si>
  <si>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</si>
  <si>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</si>
  <si>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</si>
  <si>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</si>
  <si>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</si>
  <si>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</si>
  <si>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</si>
  <si>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</si>
  <si>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</si>
  <si>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</si>
  <si>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</si>
  <si>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</si>
  <si>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</si>
  <si>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</si>
  <si>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</si>
  <si>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</si>
  <si>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</si>
  <si>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</si>
  <si>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</si>
  <si>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</si>
  <si>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</si>
  <si>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</si>
  <si>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</si>
  <si>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</si>
  <si>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</si>
  <si>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</si>
  <si>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</si>
  <si>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</si>
  <si>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</si>
  <si>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</si>
  <si>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</si>
  <si>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</si>
  <si>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</si>
  <si>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</si>
  <si>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</si>
  <si>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</si>
  <si>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</si>
  <si>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</si>
  <si>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</si>
  <si>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</si>
  <si>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</si>
  <si>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</si>
  <si>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</si>
  <si>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</si>
  <si>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</si>
  <si>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</si>
  <si>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</si>
  <si>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</si>
  <si>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</si>
  <si>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</si>
  <si>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</si>
  <si>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</si>
  <si>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</si>
  <si>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</si>
  <si>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</si>
  <si>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</si>
  <si>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</si>
  <si>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</si>
  <si>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</si>
  <si>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</si>
  <si>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</si>
  <si>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</si>
  <si>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</si>
  <si>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</si>
  <si>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</si>
  <si>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</si>
  <si>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</si>
  <si>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</si>
  <si>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</si>
  <si>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</si>
  <si>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</si>
  <si>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</si>
  <si>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</si>
  <si>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</si>
  <si>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</si>
  <si>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</si>
  <si>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</si>
  <si>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</si>
  <si>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</si>
  <si>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</si>
  <si>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</si>
  <si>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</si>
  <si>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</si>
  <si>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</si>
  <si>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</si>
  <si>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</si>
  <si>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</si>
  <si>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</si>
  <si>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</si>
  <si>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</si>
  <si>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</si>
  <si>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</si>
  <si>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</si>
  <si>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</si>
  <si>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</si>
  <si>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</si>
  <si>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</si>
  <si>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</si>
  <si>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</si>
  <si>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</si>
  <si>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</si>
  <si>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</si>
  <si>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</si>
  <si>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</si>
  <si>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</si>
  <si>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</si>
  <si>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</si>
  <si>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</si>
  <si>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</si>
  <si>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</si>
  <si>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</si>
  <si>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</si>
  <si>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</si>
  <si>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</si>
  <si>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</si>
  <si>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</si>
  <si>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</si>
  <si>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</si>
  <si>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</si>
  <si>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</si>
  <si>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</si>
  <si>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</si>
  <si>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</si>
  <si>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</si>
  <si>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</si>
  <si>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</si>
  <si>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</si>
  <si>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</si>
  <si>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</si>
  <si>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</si>
  <si>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</si>
  <si>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</si>
  <si>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</si>
  <si>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</si>
  <si>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</si>
  <si>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</si>
  <si>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</si>
  <si>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</si>
  <si>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</si>
  <si>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</si>
  <si>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</si>
  <si>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</si>
  <si>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</si>
  <si>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</si>
  <si>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</si>
  <si>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</si>
  <si>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</si>
  <si>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</si>
  <si>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</si>
  <si>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</si>
  <si>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</si>
  <si>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</si>
  <si>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</si>
  <si>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</si>
  <si>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</si>
  <si>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</si>
  <si>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</si>
  <si>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</si>
  <si>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</si>
  <si>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</si>
  <si>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</si>
  <si>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</si>
  <si>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</si>
  <si>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</si>
  <si>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</si>
  <si>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</si>
  <si>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</si>
  <si>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</si>
  <si>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</si>
  <si>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</si>
  <si>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</si>
  <si>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</si>
  <si>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</si>
  <si>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</si>
  <si>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</si>
  <si>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</si>
  <si>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</si>
  <si>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</si>
  <si>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</si>
  <si>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</si>
  <si>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</si>
  <si>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</si>
  <si>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</si>
  <si>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</si>
  <si>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</si>
  <si>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</si>
  <si>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</si>
  <si>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</si>
  <si>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</si>
  <si>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</si>
  <si>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</si>
  <si>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</si>
  <si>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</si>
  <si>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</si>
  <si>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</si>
  <si>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</si>
  <si>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</si>
  <si>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</si>
  <si>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</si>
  <si>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</si>
  <si>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</si>
  <si>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</si>
  <si>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</si>
  <si>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</si>
  <si>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</si>
  <si>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</si>
  <si>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</si>
  <si>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</si>
  <si>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</si>
  <si>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</si>
  <si>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</si>
  <si>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</si>
  <si>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</si>
  <si>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</si>
  <si>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</si>
  <si>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</si>
  <si>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</si>
  <si>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</si>
  <si>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</si>
  <si>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</si>
  <si>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</si>
  <si>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</si>
  <si>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</si>
  <si>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</si>
  <si>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</si>
  <si>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</si>
  <si>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</si>
  <si>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</si>
  <si>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</si>
  <si>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</si>
  <si>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</si>
  <si>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</si>
  <si>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</si>
  <si>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</si>
  <si>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</si>
  <si>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</si>
  <si>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</si>
  <si>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</si>
  <si>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</si>
  <si>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</si>
  <si>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</si>
  <si>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</si>
  <si>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</si>
  <si>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</si>
  <si>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</si>
  <si>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</si>
  <si>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</si>
  <si>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</si>
  <si>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</si>
  <si>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</si>
  <si>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</si>
  <si>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</si>
  <si>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</si>
  <si>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</si>
  <si>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</si>
  <si>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</si>
  <si>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</si>
  <si>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</si>
  <si>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</si>
  <si>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</si>
  <si>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</si>
  <si>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</si>
  <si>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</si>
  <si>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</si>
  <si>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</si>
  <si>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</si>
  <si>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</si>
  <si>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</si>
  <si>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</si>
  <si>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</si>
  <si>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</si>
  <si>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</si>
  <si>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</si>
  <si>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</si>
  <si>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</si>
  <si>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</si>
  <si>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</si>
  <si>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</si>
  <si>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</si>
  <si>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</si>
  <si>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</si>
  <si>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</si>
  <si>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</si>
  <si>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</si>
  <si>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</si>
  <si>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</si>
  <si>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</si>
  <si>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</si>
  <si>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</si>
  <si>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</si>
  <si>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</si>
  <si>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</si>
  <si>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</si>
  <si>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</si>
  <si>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</si>
  <si>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</si>
  <si>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</si>
  <si>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</si>
  <si>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</si>
  <si>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</si>
  <si>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</si>
  <si>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</si>
  <si>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</si>
  <si>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</si>
  <si>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</si>
  <si>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</si>
  <si>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</si>
  <si>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</si>
  <si>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</si>
  <si>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</si>
  <si>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</si>
  <si>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</si>
  <si>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</si>
  <si>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</si>
  <si>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</si>
  <si>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</si>
  <si>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</si>
  <si>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</si>
  <si>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</si>
  <si>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</si>
  <si>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</si>
  <si>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</si>
  <si>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</si>
  <si>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</si>
  <si>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</si>
  <si>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</si>
  <si>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</si>
  <si>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</si>
  <si>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</si>
  <si>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</si>
  <si>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</si>
  <si>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</si>
  <si>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</si>
  <si>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</si>
  <si>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</si>
  <si>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</si>
  <si>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</si>
  <si>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</si>
  <si>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</si>
  <si>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</si>
  <si>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</si>
  <si>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</si>
  <si>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</si>
  <si>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</si>
  <si>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</si>
  <si>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</si>
  <si>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</si>
  <si>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</si>
  <si>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</si>
  <si>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</si>
  <si>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</si>
  <si>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</si>
  <si>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</si>
  <si>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</si>
  <si>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</si>
  <si>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</si>
  <si>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</si>
  <si>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</si>
  <si>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</si>
  <si>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</si>
  <si>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</si>
  <si>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</si>
  <si>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</si>
  <si>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</si>
  <si>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</si>
  <si>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</si>
  <si>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</si>
  <si>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</si>
  <si>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</si>
  <si>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</si>
  <si>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</si>
  <si>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</si>
  <si>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</si>
  <si>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</si>
  <si>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</si>
  <si>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</si>
  <si>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</si>
  <si>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</si>
  <si>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</si>
  <si>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</si>
  <si>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</si>
  <si>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</si>
  <si>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</si>
  <si>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</si>
  <si>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</si>
  <si>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</si>
  <si>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</si>
  <si>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</si>
  <si>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</si>
  <si>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</si>
  <si>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</si>
  <si>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</si>
  <si>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</si>
  <si>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</si>
  <si>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</si>
  <si>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</si>
  <si>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</si>
  <si>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</si>
  <si>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</si>
  <si>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</si>
  <si>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</si>
  <si>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</si>
  <si>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</si>
  <si>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</si>
  <si>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</si>
  <si>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</si>
  <si>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</si>
  <si>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</si>
  <si>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</si>
  <si>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</si>
  <si>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</si>
  <si>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</si>
  <si>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</si>
  <si>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</si>
  <si>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</si>
  <si>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</si>
  <si>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</si>
  <si>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</si>
  <si>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</si>
  <si>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</si>
  <si>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</si>
  <si>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</si>
  <si>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</si>
  <si>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</si>
  <si>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</si>
  <si>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</si>
  <si>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</si>
  <si>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</si>
  <si>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</si>
  <si>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</si>
  <si>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</si>
  <si>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</si>
  <si>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</si>
  <si>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</si>
  <si>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</si>
  <si>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</si>
  <si>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</si>
  <si>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</si>
  <si>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</si>
  <si>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</si>
  <si>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</si>
  <si>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</si>
  <si>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</si>
  <si>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</si>
  <si>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</si>
  <si>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</si>
  <si>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</si>
  <si>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</si>
  <si>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</si>
  <si>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</si>
  <si>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</si>
  <si>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</si>
  <si>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</si>
  <si>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</si>
  <si>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</si>
  <si>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</si>
  <si>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</si>
  <si>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</si>
  <si>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</si>
  <si>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</si>
  <si>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</si>
  <si>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</si>
  <si>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</si>
  <si>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</si>
  <si>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</si>
  <si>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</si>
  <si>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</si>
  <si>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</si>
  <si>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</si>
  <si>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</si>
  <si>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</si>
  <si>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</si>
  <si>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</si>
  <si>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</si>
  <si>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</si>
  <si>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</si>
  <si>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</si>
  <si>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</si>
  <si>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</si>
  <si>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</si>
  <si>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</si>
  <si>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</si>
  <si>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</si>
  <si>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</si>
  <si>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</si>
  <si>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</si>
  <si>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</si>
  <si>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</si>
  <si>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</si>
  <si>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</si>
  <si>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</si>
  <si>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</si>
  <si>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</si>
  <si>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</si>
  <si>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</si>
  <si>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</si>
  <si>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</si>
  <si>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</si>
  <si>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</si>
  <si>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</si>
  <si>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</si>
  <si>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</si>
  <si>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</si>
  <si>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</si>
  <si>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</si>
  <si>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</si>
  <si>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</si>
  <si>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</si>
  <si>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</si>
  <si>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</si>
  <si>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</si>
  <si>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</si>
  <si>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</si>
  <si>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</si>
  <si>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</si>
  <si>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</si>
  <si>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</si>
  <si>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</si>
  <si>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</si>
  <si>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</si>
  <si>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</si>
  <si>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</si>
  <si>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</si>
  <si>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</si>
  <si>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</si>
  <si>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</si>
  <si>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</si>
  <si>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</si>
  <si>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</si>
  <si>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</si>
  <si>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</si>
  <si>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</si>
  <si>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</si>
  <si>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</si>
  <si>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</si>
  <si>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</si>
  <si>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</si>
  <si>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</si>
  <si>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</si>
  <si>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</si>
  <si>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</si>
  <si>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</si>
  <si>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</si>
  <si>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</si>
  <si>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</si>
  <si>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</si>
  <si>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</si>
  <si>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</si>
  <si>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</si>
  <si>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</si>
  <si>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</si>
  <si>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</si>
  <si>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</si>
  <si>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</si>
  <si>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</si>
  <si>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</si>
  <si>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</si>
  <si>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</si>
  <si>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</si>
  <si>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</si>
  <si>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</si>
  <si>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</si>
  <si>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</si>
  <si>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</si>
  <si>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</si>
  <si>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</si>
  <si>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</si>
  <si>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</si>
  <si>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</si>
  <si>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</si>
  <si>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</si>
  <si>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</si>
  <si>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</si>
  <si>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</si>
  <si>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</si>
  <si>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</si>
  <si>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</si>
  <si>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</si>
  <si>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</si>
  <si>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</si>
  <si>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</si>
  <si>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</si>
  <si>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</si>
  <si>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</si>
  <si>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</si>
  <si>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</si>
  <si>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</si>
  <si>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</si>
  <si>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</si>
  <si>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</si>
  <si>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</si>
  <si>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</si>
  <si>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</si>
  <si>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</si>
  <si>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</si>
  <si>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</si>
  <si>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</si>
  <si>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</si>
  <si>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</si>
  <si>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</si>
  <si>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</si>
  <si>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</si>
  <si>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</si>
  <si>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</si>
  <si>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</si>
  <si>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</si>
  <si>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</si>
  <si>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</si>
  <si>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</si>
  <si>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</si>
  <si>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</si>
  <si>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</si>
  <si>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</si>
  <si>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</si>
  <si>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</si>
  <si>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</si>
  <si>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</si>
  <si>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</si>
  <si>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</si>
  <si>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</si>
  <si>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</si>
  <si>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</si>
  <si>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</si>
  <si>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</si>
  <si>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</si>
  <si>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</si>
  <si>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</si>
  <si>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</si>
  <si>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</si>
  <si>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</si>
  <si>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</si>
  <si>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</si>
  <si>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</si>
  <si>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</si>
  <si>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</si>
  <si>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</si>
  <si>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</si>
  <si>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</si>
  <si>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</si>
  <si>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</si>
  <si>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</si>
  <si>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</si>
  <si>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</si>
  <si>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</si>
  <si>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</si>
  <si>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</si>
  <si>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</si>
  <si>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</si>
  <si>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</si>
  <si>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</si>
  <si>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</si>
  <si>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</si>
  <si>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</si>
  <si>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</si>
  <si>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</si>
  <si>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</si>
  <si>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</si>
  <si>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</si>
  <si>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</si>
  <si>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</si>
  <si>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</si>
  <si>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</si>
  <si>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</si>
  <si>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</si>
  <si>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</si>
  <si>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</si>
  <si>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</si>
  <si>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</si>
  <si>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</si>
  <si>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</si>
  <si>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</si>
  <si>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</si>
  <si>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</si>
  <si>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</si>
  <si>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</si>
  <si>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</si>
  <si>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</si>
  <si>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</si>
  <si>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</si>
  <si>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</si>
  <si>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</si>
  <si>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</si>
  <si>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</si>
  <si>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</si>
  <si>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</si>
  <si>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</si>
  <si>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</si>
  <si>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</si>
  <si>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</si>
  <si>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</si>
  <si>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</si>
  <si>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</si>
  <si>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</si>
  <si>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</si>
  <si>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</si>
  <si>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</si>
  <si>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</si>
  <si>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</si>
  <si>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</si>
  <si>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</si>
  <si>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</si>
  <si>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</si>
  <si>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</si>
  <si>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</si>
  <si>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</si>
  <si>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</si>
  <si>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</si>
  <si>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</si>
  <si>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</si>
  <si>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</si>
  <si>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</si>
  <si>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</si>
  <si>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</si>
  <si>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</si>
  <si>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</si>
  <si>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</si>
  <si>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</si>
  <si>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</si>
  <si>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</si>
  <si>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</si>
  <si>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</si>
  <si>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</si>
  <si>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</si>
  <si>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</si>
  <si>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</si>
  <si>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</si>
  <si>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</si>
  <si>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</si>
  <si>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</si>
  <si>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</si>
  <si>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</si>
  <si>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</si>
  <si>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</si>
  <si>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</si>
  <si>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</si>
  <si>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</si>
  <si>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</si>
  <si>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</si>
  <si>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</si>
  <si>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</si>
  <si>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</si>
  <si>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</si>
  <si>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</si>
  <si>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</si>
  <si>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</si>
  <si>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</si>
  <si>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</si>
  <si>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</si>
  <si>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</si>
  <si>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</si>
  <si>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</si>
  <si>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</si>
  <si>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</si>
  <si>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</si>
  <si>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</si>
  <si>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</si>
  <si>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</si>
  <si>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</si>
  <si>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</si>
  <si>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</si>
  <si>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</si>
  <si>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</si>
  <si>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</si>
  <si>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</si>
  <si>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</si>
  <si>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</si>
  <si>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</si>
  <si>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</si>
  <si>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</si>
  <si>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</si>
  <si>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</si>
  <si>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</si>
  <si>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</si>
  <si>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</si>
  <si>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</si>
  <si>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</si>
  <si>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</si>
  <si>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</si>
  <si>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</si>
  <si>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</si>
  <si>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</si>
  <si>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</si>
  <si>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</si>
  <si>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</si>
  <si>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</si>
  <si>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</si>
  <si>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</si>
  <si>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</si>
  <si>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</si>
  <si>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</si>
  <si>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</si>
  <si>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</si>
  <si>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</si>
  <si>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</si>
  <si>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</si>
  <si>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</si>
  <si>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</si>
  <si>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</si>
  <si>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</si>
  <si>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</si>
  <si>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</si>
  <si>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</si>
  <si>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</si>
  <si>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</si>
  <si>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</si>
  <si>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</si>
  <si>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</si>
  <si>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</si>
  <si>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</si>
  <si>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</si>
  <si>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</si>
  <si>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</si>
  <si>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</si>
  <si>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</si>
  <si>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</si>
  <si>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</si>
  <si>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</si>
  <si>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</si>
  <si>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</si>
  <si>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</si>
  <si>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</si>
  <si>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</si>
  <si>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</si>
  <si>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</si>
  <si>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</si>
  <si>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</si>
  <si>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</si>
  <si>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</si>
  <si>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</si>
  <si>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</si>
  <si>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</si>
  <si>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</si>
  <si>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</si>
  <si>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</si>
  <si>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</si>
  <si>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</si>
  <si>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</si>
  <si>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</si>
  <si>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</si>
  <si>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</si>
  <si>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</si>
  <si>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</si>
  <si>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</si>
  <si>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</si>
  <si>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</si>
  <si>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</si>
  <si>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</si>
  <si>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</si>
  <si>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</si>
  <si>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</si>
  <si>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</si>
  <si>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</si>
  <si>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</si>
  <si>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</si>
  <si>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</si>
  <si>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</si>
  <si>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</si>
  <si>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</si>
  <si>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</si>
  <si>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</si>
  <si>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</si>
  <si>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</si>
  <si>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</si>
  <si>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</si>
  <si>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</si>
  <si>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</si>
  <si>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</si>
  <si>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</si>
  <si>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</si>
  <si>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</si>
  <si>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</si>
  <si>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</si>
  <si>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</si>
  <si>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</si>
  <si>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</si>
  <si>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</si>
  <si>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</si>
  <si>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</si>
  <si>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</si>
  <si>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</si>
  <si>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</si>
  <si>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</si>
  <si>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</si>
  <si>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</si>
  <si>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</si>
  <si>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</si>
  <si>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</si>
  <si>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</si>
  <si>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</si>
  <si>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</si>
  <si>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</si>
  <si>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</si>
  <si>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</si>
  <si>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</si>
  <si>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</si>
  <si>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</si>
  <si>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</si>
  <si>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</si>
  <si>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</si>
  <si>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</si>
  <si>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</si>
  <si>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</si>
  <si>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</si>
  <si>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</si>
  <si>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</si>
  <si>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</si>
  <si>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</si>
  <si>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</si>
  <si>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</si>
  <si>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</si>
  <si>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</si>
  <si>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</si>
  <si>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</si>
  <si>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</si>
  <si>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</si>
  <si>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</si>
  <si>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</si>
  <si>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</si>
  <si>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</si>
  <si>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</si>
  <si>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</si>
  <si>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</si>
  <si>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</si>
  <si>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</si>
  <si>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</si>
  <si>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</si>
  <si>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</si>
  <si>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</si>
  <si>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</si>
  <si>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</si>
  <si>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</si>
  <si>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</si>
  <si>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</si>
  <si>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</si>
  <si>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</si>
  <si>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</si>
  <si>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</si>
  <si>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</si>
  <si>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</si>
  <si>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</si>
  <si>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</si>
  <si>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</si>
  <si>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</si>
  <si>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</si>
  <si>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</si>
  <si>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</si>
  <si>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</si>
  <si>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</si>
  <si>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</si>
  <si>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</si>
  <si>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</si>
  <si>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</si>
  <si>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</si>
  <si>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</si>
  <si>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</si>
  <si>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</si>
  <si>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</si>
  <si>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</si>
  <si>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</si>
  <si>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</si>
  <si>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</si>
  <si>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</si>
  <si>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</si>
  <si>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</si>
  <si>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</si>
  <si>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</si>
  <si>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</si>
  <si>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</si>
  <si>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</si>
  <si>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</si>
  <si>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</si>
  <si>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</si>
  <si>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</si>
  <si>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</si>
  <si>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</si>
  <si>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</si>
  <si>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</si>
  <si>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</si>
  <si>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</si>
  <si>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</si>
  <si>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</si>
  <si>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</si>
  <si>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</si>
  <si>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</si>
  <si>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</si>
  <si>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</si>
  <si>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</si>
  <si>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</si>
  <si>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</si>
  <si>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</si>
  <si>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</si>
  <si>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</si>
  <si>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</si>
  <si>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</si>
  <si>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</si>
  <si>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</si>
  <si>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</si>
  <si>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</si>
  <si>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</si>
  <si>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</si>
  <si>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</si>
  <si>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</si>
  <si>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</si>
  <si>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</si>
  <si>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</si>
  <si>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</si>
  <si>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</si>
  <si>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</si>
  <si>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</si>
  <si>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</si>
  <si>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</si>
  <si>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</si>
  <si>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</si>
  <si>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</si>
  <si>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</si>
  <si>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</si>
  <si>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</si>
  <si>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</si>
  <si>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</si>
  <si>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</si>
  <si>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</si>
  <si>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</si>
  <si>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</si>
  <si>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</si>
  <si>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</si>
  <si>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</si>
  <si>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</si>
  <si>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</si>
  <si>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</si>
  <si>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</si>
  <si>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</si>
  <si>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</si>
  <si>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</si>
  <si>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</si>
  <si>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</si>
  <si>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</si>
  <si>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</si>
  <si>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</si>
  <si>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</si>
  <si>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</si>
  <si>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</si>
  <si>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</si>
  <si>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</si>
  <si>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</si>
  <si>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</si>
  <si>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</si>
  <si>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</si>
  <si>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</si>
  <si>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</si>
  <si>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</si>
  <si>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</si>
  <si>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</si>
  <si>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</si>
  <si>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</si>
  <si>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</si>
  <si>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</si>
  <si>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</si>
  <si>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</si>
  <si>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</si>
  <si>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</si>
  <si>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</si>
  <si>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</si>
  <si>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</si>
  <si>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</si>
  <si>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</si>
  <si>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</si>
  <si>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</si>
  <si>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</si>
  <si>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</si>
  <si>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</si>
  <si>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</si>
  <si>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</si>
  <si>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</si>
  <si>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</si>
  <si>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</si>
  <si>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</si>
  <si>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</si>
  <si>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</si>
  <si>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</si>
  <si>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</si>
  <si>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</si>
  <si>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</si>
  <si>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</si>
  <si>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</si>
  <si>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</si>
  <si>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</si>
  <si>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</si>
  <si>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</si>
  <si>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</si>
  <si>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</si>
  <si>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</si>
  <si>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</si>
  <si>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</si>
  <si>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</si>
  <si>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</si>
  <si>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</si>
  <si>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</si>
  <si>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</si>
  <si>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</si>
  <si>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</si>
  <si>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</si>
  <si>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</si>
  <si>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</si>
  <si>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</si>
  <si>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</si>
  <si>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</si>
  <si>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</si>
  <si>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</si>
  <si>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</si>
  <si>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</si>
  <si>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</si>
  <si>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</si>
  <si>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</si>
  <si>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</si>
  <si>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</si>
  <si>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</si>
  <si>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</si>
  <si>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</si>
  <si>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</si>
  <si>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</si>
  <si>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</si>
  <si>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</si>
  <si>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</si>
  <si>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</si>
  <si>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</si>
  <si>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</si>
  <si>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</si>
  <si>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</si>
  <si>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</si>
  <si>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</si>
  <si>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</si>
  <si>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</si>
  <si>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</si>
  <si>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</si>
  <si>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</si>
  <si>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</si>
  <si>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</si>
  <si>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</si>
  <si>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</si>
  <si>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</si>
  <si>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</si>
  <si>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</si>
  <si>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</si>
  <si>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</si>
  <si>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</si>
  <si>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</si>
  <si>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</si>
  <si>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</si>
  <si>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</si>
  <si>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</si>
  <si>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</si>
  <si>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</si>
  <si>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</si>
  <si>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</si>
  <si>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</si>
  <si>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</si>
  <si>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</si>
  <si>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</si>
  <si>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</si>
  <si>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</si>
  <si>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</si>
  <si>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</si>
  <si>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</si>
  <si>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</si>
  <si>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</si>
  <si>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</si>
  <si>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</si>
  <si>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</si>
  <si>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</si>
  <si>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</si>
  <si>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</si>
  <si>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</si>
  <si>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</si>
  <si>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</si>
  <si>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</si>
  <si>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</si>
  <si>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</si>
  <si>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</si>
  <si>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</si>
  <si>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</si>
  <si>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</si>
  <si>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</si>
  <si>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</si>
  <si>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</si>
  <si>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</si>
  <si>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</si>
  <si>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</si>
  <si>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</si>
  <si>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</si>
  <si>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</si>
  <si>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</si>
  <si>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</si>
  <si>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</si>
  <si>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</si>
  <si>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</si>
  <si>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</si>
  <si>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</si>
  <si>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</si>
  <si>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</si>
  <si>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</si>
  <si>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</si>
  <si>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</si>
  <si>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</si>
  <si>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</si>
  <si>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</si>
  <si>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</si>
  <si>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</si>
  <si>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</si>
  <si>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</si>
  <si>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</si>
  <si>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</si>
  <si>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</si>
  <si>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</si>
  <si>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</si>
  <si>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</si>
  <si>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</si>
  <si>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</si>
  <si>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</si>
  <si>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</si>
  <si>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</si>
  <si>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</si>
  <si>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</si>
  <si>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</si>
  <si>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</si>
  <si>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</si>
  <si>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</si>
  <si>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</si>
  <si>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</si>
  <si>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</si>
  <si>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</si>
  <si>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</si>
  <si>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</si>
  <si>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</si>
  <si>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</si>
  <si>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</si>
  <si>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</si>
  <si>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</si>
  <si>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</si>
  <si>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</si>
  <si>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</si>
  <si>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</si>
  <si>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</si>
  <si>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</si>
  <si>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</si>
  <si>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</si>
  <si>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</si>
  <si>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</si>
  <si>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</si>
  <si>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</si>
  <si>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</si>
  <si>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</si>
  <si>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</si>
  <si>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</si>
  <si>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</si>
  <si>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</si>
  <si>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</si>
  <si>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</si>
  <si>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</si>
  <si>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</si>
  <si>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</si>
  <si>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</si>
  <si>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</si>
  <si>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</si>
  <si>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</si>
  <si>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</si>
  <si>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</si>
  <si>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</si>
  <si>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</si>
  <si>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</si>
  <si>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</si>
  <si>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</si>
  <si>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</si>
  <si>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</si>
  <si>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</si>
  <si>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</si>
  <si>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</si>
  <si>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</si>
  <si>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</si>
  <si>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</si>
  <si>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</si>
  <si>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</si>
  <si>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</si>
  <si>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</si>
  <si>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</si>
  <si>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</si>
  <si>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</si>
  <si>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</si>
  <si>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</si>
  <si>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</si>
  <si>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</si>
  <si>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</si>
  <si>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</si>
  <si>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</si>
  <si>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</si>
  <si>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</si>
  <si>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</si>
  <si>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</si>
  <si>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</si>
  <si>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</si>
  <si>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</si>
  <si>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</si>
  <si>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</si>
  <si>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</si>
  <si>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</si>
  <si>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</si>
  <si>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</si>
  <si>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</si>
  <si>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</si>
  <si>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</si>
  <si>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</si>
  <si>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</si>
  <si>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</si>
  <si>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</si>
  <si>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</si>
  <si>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</si>
  <si>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</si>
  <si>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</si>
  <si>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</si>
  <si>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</si>
  <si>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</si>
  <si>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</si>
  <si>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</si>
  <si>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</si>
  <si>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</si>
  <si>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</si>
  <si>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</si>
  <si>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</si>
  <si>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</si>
  <si>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</si>
  <si>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</si>
  <si>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</si>
  <si>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</si>
  <si>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</si>
  <si>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</si>
  <si>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</si>
  <si>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</si>
  <si>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</si>
  <si>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</si>
  <si>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</si>
  <si>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</si>
  <si>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</si>
  <si>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</si>
  <si>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</si>
  <si>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</si>
  <si>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</si>
  <si>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</si>
  <si>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</si>
  <si>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</si>
  <si>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</si>
  <si>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</si>
  <si>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</si>
  <si>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</si>
  <si>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</si>
  <si>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</si>
  <si>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</si>
  <si>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</si>
  <si>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</si>
  <si>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</si>
  <si>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</si>
  <si>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</si>
  <si>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</si>
  <si>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</si>
  <si>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</si>
  <si>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</si>
  <si>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</si>
  <si>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</si>
  <si>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</si>
  <si>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</si>
  <si>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</si>
  <si>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</si>
  <si>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</si>
  <si>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</si>
  <si>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</si>
  <si>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</si>
  <si>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</si>
  <si>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</si>
  <si>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</si>
  <si>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</si>
  <si>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</si>
  <si>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</si>
  <si>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</si>
  <si>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</si>
  <si>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</si>
  <si>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</si>
  <si>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</si>
  <si>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</si>
  <si>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</si>
  <si>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</si>
  <si>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</si>
  <si>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</si>
  <si>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</si>
  <si>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</si>
  <si>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</si>
  <si>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</si>
  <si>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</si>
  <si>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</si>
  <si>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</si>
  <si>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</si>
  <si>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</si>
  <si>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</si>
  <si>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</si>
  <si>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</si>
  <si>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</si>
  <si>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</si>
  <si>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</si>
  <si>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</si>
  <si>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</si>
  <si>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</si>
  <si>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</si>
  <si>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</si>
  <si>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</si>
  <si>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</si>
  <si>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</si>
  <si>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</si>
  <si>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</si>
  <si>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</si>
  <si>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</si>
  <si>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</si>
  <si>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</si>
  <si>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</si>
  <si>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</si>
  <si>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</si>
  <si>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</si>
  <si>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</si>
  <si>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</si>
  <si>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</si>
  <si>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</si>
  <si>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</si>
  <si>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</si>
  <si>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</si>
  <si>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</si>
  <si>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</si>
  <si>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</si>
  <si>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</si>
  <si>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</si>
  <si>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</si>
  <si>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</si>
  <si>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</si>
  <si>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</si>
  <si>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</si>
  <si>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</si>
  <si>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</si>
  <si>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</si>
  <si>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</si>
  <si>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</si>
  <si>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</si>
  <si>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</si>
  <si>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</si>
  <si>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</si>
  <si>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</si>
  <si>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</si>
  <si>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</si>
  <si>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</si>
  <si>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</si>
  <si>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</si>
  <si>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</si>
  <si>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</si>
  <si>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</si>
  <si>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</si>
  <si>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</si>
  <si>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</si>
  <si>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</si>
  <si>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</si>
  <si>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</si>
  <si>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</si>
  <si>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</si>
  <si>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</si>
  <si>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</si>
  <si>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</si>
  <si>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</si>
  <si>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</si>
  <si>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</si>
  <si>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</si>
  <si>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</si>
  <si>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</si>
  <si>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</si>
  <si>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</si>
  <si>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</si>
  <si>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</si>
  <si>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</si>
  <si>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</si>
  <si>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</si>
  <si>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</si>
  <si>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</si>
  <si>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</si>
  <si>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</si>
  <si>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</si>
  <si>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</si>
  <si>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</si>
  <si>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</si>
  <si>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</si>
  <si>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</si>
  <si>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</si>
  <si>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</si>
  <si>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</si>
  <si>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</si>
  <si>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</si>
  <si>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</si>
  <si>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</si>
  <si>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</si>
  <si>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</si>
  <si>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</si>
  <si>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</si>
  <si>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</si>
  <si>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</si>
  <si>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</si>
  <si>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</si>
  <si>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</si>
  <si>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</si>
  <si>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</si>
  <si>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</si>
  <si>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</si>
  <si>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</si>
  <si>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</si>
  <si>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</si>
  <si>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</si>
  <si>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</si>
  <si>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</si>
  <si>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</si>
  <si>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</si>
  <si>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</si>
  <si>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</si>
  <si>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</si>
  <si>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</si>
  <si>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</si>
  <si>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</si>
  <si>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</si>
  <si>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</si>
  <si>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</si>
  <si>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</si>
  <si>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</si>
  <si>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</si>
  <si>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</si>
  <si>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</si>
  <si>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</si>
  <si>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</si>
  <si>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</si>
  <si>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</si>
  <si>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</si>
  <si>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</si>
  <si>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</si>
  <si>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</si>
  <si>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</si>
  <si>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</si>
  <si>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</si>
  <si>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</si>
  <si>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</si>
  <si>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</si>
  <si>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</si>
  <si>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</si>
  <si>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</si>
  <si>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</si>
  <si>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</si>
  <si>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</si>
  <si>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</si>
  <si>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</si>
  <si>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</si>
  <si>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</si>
  <si>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</si>
  <si>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</si>
  <si>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</si>
  <si>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</si>
  <si>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</si>
  <si>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</si>
  <si>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</si>
  <si>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</si>
  <si>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</si>
  <si>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</si>
  <si>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</si>
  <si>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</si>
  <si>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</si>
  <si>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</si>
  <si>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</si>
  <si>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</si>
  <si>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</si>
  <si>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</si>
  <si>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</si>
  <si>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</si>
  <si>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</si>
  <si>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</si>
  <si>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</si>
  <si>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</si>
  <si>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</si>
  <si>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</si>
  <si>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</si>
  <si>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</si>
  <si>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</si>
  <si>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</si>
  <si>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</si>
  <si>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</si>
  <si>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</si>
  <si>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</si>
  <si>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</si>
  <si>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</si>
  <si>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</si>
  <si>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</si>
  <si>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</si>
  <si>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</si>
  <si>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</si>
  <si>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</si>
  <si>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</si>
  <si>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</si>
  <si>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</si>
  <si>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</si>
  <si>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</si>
  <si>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</si>
  <si>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</si>
  <si>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</si>
  <si>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</si>
  <si>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</si>
  <si>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</si>
  <si>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</si>
  <si>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</si>
  <si>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</si>
  <si>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</si>
  <si>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</si>
  <si>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</si>
  <si>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</si>
  <si>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</si>
  <si>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</si>
  <si>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</si>
  <si>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</si>
  <si>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</si>
  <si>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</si>
  <si>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</si>
  <si>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</si>
  <si>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</si>
  <si>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</si>
  <si>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</si>
  <si>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</si>
  <si>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</si>
  <si>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</si>
  <si>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</si>
  <si>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</si>
  <si>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</si>
  <si>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</si>
  <si>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</si>
  <si>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</si>
  <si>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</si>
  <si>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</si>
  <si>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</si>
  <si>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</si>
  <si>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</si>
  <si>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</si>
  <si>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</si>
  <si>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</si>
  <si>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</si>
  <si>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</si>
  <si>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</si>
  <si>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</si>
  <si>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</si>
  <si>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</si>
  <si>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</si>
  <si>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</si>
  <si>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</si>
  <si>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</si>
  <si>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</si>
  <si>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</si>
  <si>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</si>
  <si>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</si>
  <si>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</si>
  <si>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</si>
  <si>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</si>
  <si>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</si>
  <si>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</si>
  <si>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</si>
  <si>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</si>
  <si>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</si>
  <si>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</si>
  <si>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</si>
  <si>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</si>
  <si>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</si>
  <si>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</si>
  <si>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</si>
  <si>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</si>
  <si>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</si>
  <si>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</si>
  <si>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</si>
  <si>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</si>
  <si>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</si>
  <si>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</si>
  <si>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</si>
  <si>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</si>
  <si>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</si>
  <si>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</si>
  <si>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</si>
  <si>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</si>
  <si>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</si>
  <si>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</si>
  <si>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</si>
  <si>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</si>
  <si>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</si>
  <si>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</si>
  <si>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</si>
  <si>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</si>
  <si>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</si>
  <si>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</si>
  <si>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</si>
  <si>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</si>
  <si>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</si>
  <si>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</si>
  <si>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</si>
  <si>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</si>
  <si>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</si>
  <si>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</si>
  <si>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</si>
  <si>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</si>
  <si>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</si>
  <si>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</si>
  <si>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</si>
  <si>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</si>
  <si>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</si>
  <si>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</si>
  <si>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</si>
  <si>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</si>
  <si>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</si>
  <si>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</si>
  <si>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</si>
  <si>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</si>
  <si>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</si>
  <si>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</si>
  <si>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</si>
  <si>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</si>
  <si>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</si>
  <si>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</si>
  <si>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</si>
  <si>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</si>
  <si>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</si>
  <si>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</si>
  <si>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</si>
  <si>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</si>
  <si>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</si>
  <si>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</si>
  <si>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</si>
  <si>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</si>
  <si>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</si>
  <si>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</si>
  <si>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</si>
  <si>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</si>
  <si>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</si>
  <si>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</si>
  <si>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</si>
  <si>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</si>
  <si>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</si>
  <si>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</si>
  <si>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</si>
  <si>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</si>
  <si>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</si>
  <si>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</si>
  <si>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</si>
  <si>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</si>
  <si>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</si>
  <si>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</si>
  <si>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</si>
  <si>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</si>
  <si>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</si>
  <si>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</si>
  <si>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</si>
  <si>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</si>
  <si>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</si>
  <si>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</si>
  <si>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</si>
  <si>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</si>
  <si>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</si>
  <si>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</si>
  <si>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</si>
  <si>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</si>
  <si>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</si>
  <si>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</si>
  <si>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</si>
  <si>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</si>
  <si>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</si>
  <si>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</si>
  <si>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</si>
  <si>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</si>
  <si>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</si>
  <si>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</si>
  <si>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</si>
  <si>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</si>
  <si>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</si>
  <si>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</si>
  <si>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</si>
  <si>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</si>
  <si>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</si>
  <si>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</si>
  <si>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</si>
  <si>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</si>
  <si>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</si>
  <si>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</si>
  <si>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</si>
  <si>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</si>
  <si>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</si>
  <si>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</si>
  <si>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</si>
  <si>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</si>
  <si>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</si>
  <si>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</si>
  <si>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</si>
  <si>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</si>
  <si>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</si>
  <si>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</si>
  <si>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</si>
  <si>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</si>
  <si>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</si>
  <si>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</si>
  <si>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</si>
  <si>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</si>
  <si>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</si>
  <si>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</si>
  <si>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</si>
  <si>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</si>
  <si>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</si>
  <si>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</si>
  <si>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</si>
  <si>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</si>
  <si>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</si>
  <si>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</si>
  <si>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</si>
  <si>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</si>
  <si>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</si>
  <si>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</si>
  <si>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</si>
  <si>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</si>
  <si>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</si>
  <si>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</si>
  <si>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</si>
  <si>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</si>
  <si>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</si>
  <si>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</si>
  <si>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</si>
  <si>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</si>
  <si>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</si>
  <si>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</si>
  <si>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</si>
  <si>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</si>
  <si>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</si>
  <si>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</si>
  <si>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</si>
  <si>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</si>
  <si>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</si>
  <si>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</si>
  <si>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</si>
  <si>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</si>
  <si>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</si>
  <si>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</si>
  <si>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</si>
  <si>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</si>
  <si>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</si>
  <si>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</si>
  <si>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</si>
  <si>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</si>
  <si>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</si>
  <si>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</si>
  <si>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</si>
  <si>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</si>
  <si>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</si>
  <si>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</si>
  <si>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</si>
  <si>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</si>
  <si>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</si>
  <si>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</si>
  <si>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</si>
  <si>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</si>
  <si>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</si>
  <si>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</si>
  <si>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</si>
  <si>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</si>
  <si>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</si>
  <si>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</si>
  <si>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</si>
  <si>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</si>
  <si>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</si>
  <si>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</si>
  <si>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</si>
  <si>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</si>
  <si>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</si>
  <si>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</si>
  <si>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</si>
  <si>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</si>
  <si>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</si>
  <si>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</si>
  <si>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</si>
  <si>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</si>
  <si>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</si>
  <si>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</si>
  <si>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</si>
  <si>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</si>
  <si>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</si>
  <si>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</si>
  <si>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</si>
  <si>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</si>
  <si>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</si>
  <si>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</si>
  <si>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</si>
  <si>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</si>
  <si>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</si>
  <si>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</si>
  <si>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</si>
  <si>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</si>
  <si>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</si>
  <si>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</si>
  <si>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</si>
  <si>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</si>
  <si>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</si>
  <si>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</si>
  <si>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</si>
  <si>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</si>
  <si>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</si>
  <si>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</si>
  <si>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</si>
  <si>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</si>
  <si>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</si>
  <si>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</si>
  <si>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</si>
  <si>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</si>
  <si>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</si>
  <si>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</si>
  <si>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</si>
  <si>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</si>
  <si>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</si>
  <si>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</si>
  <si>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</si>
  <si>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</si>
  <si>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</si>
  <si>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</si>
  <si>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</si>
  <si>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</si>
  <si>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</si>
  <si>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</si>
  <si>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</si>
  <si>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</si>
  <si>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</si>
  <si>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</si>
  <si>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</si>
  <si>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</si>
  <si>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</si>
  <si>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</si>
  <si>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</si>
  <si>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</si>
  <si>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</si>
  <si>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</si>
  <si>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</si>
  <si>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</si>
  <si>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</si>
  <si>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</si>
  <si>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</si>
  <si>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</si>
  <si>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</si>
  <si>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</si>
  <si>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</si>
  <si>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</si>
  <si>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</si>
  <si>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</si>
  <si>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</si>
  <si>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</si>
  <si>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</si>
  <si>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</si>
  <si>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</si>
  <si>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</si>
  <si>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</si>
  <si>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</si>
  <si>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</si>
  <si>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</si>
  <si>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</si>
  <si>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</si>
  <si>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</si>
  <si>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</si>
  <si>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</si>
  <si>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</si>
  <si>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</si>
  <si>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</si>
  <si>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</si>
  <si>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</si>
  <si>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</si>
  <si>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</si>
  <si>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</si>
  <si>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</si>
  <si>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</si>
  <si>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</si>
  <si>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</si>
  <si>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</si>
  <si>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</si>
  <si>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</si>
  <si>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</si>
  <si>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</si>
  <si>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</si>
  <si>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</si>
  <si>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</si>
  <si>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</si>
  <si>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</si>
  <si>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</si>
  <si>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</si>
  <si>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</si>
  <si>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</si>
  <si>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</si>
  <si>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</si>
  <si>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</si>
  <si>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</si>
  <si>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</si>
  <si>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</si>
  <si>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</si>
  <si>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</si>
  <si>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</si>
  <si>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</si>
  <si>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</si>
  <si>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</si>
  <si>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</si>
  <si>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</si>
  <si>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</si>
  <si>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</si>
  <si>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</si>
  <si>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</si>
  <si>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</si>
  <si>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</si>
  <si>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</si>
  <si>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</si>
  <si>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</si>
  <si>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</si>
  <si>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</si>
  <si>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</si>
  <si>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</si>
  <si>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</si>
  <si>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</si>
  <si>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</si>
  <si>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</si>
  <si>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</si>
  <si>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</si>
  <si>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</si>
  <si>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</si>
  <si>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</si>
  <si>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</si>
  <si>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</si>
  <si>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</si>
  <si>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</si>
  <si>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</si>
  <si>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</si>
  <si>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</si>
  <si>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</si>
  <si>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</si>
  <si>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</si>
  <si>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</si>
  <si>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</si>
  <si>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</si>
  <si>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</si>
  <si>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</si>
  <si>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</si>
  <si>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</si>
  <si>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</si>
  <si>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</si>
  <si>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</si>
  <si>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</si>
  <si>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</si>
  <si>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</si>
  <si>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</si>
  <si>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</si>
  <si>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</si>
  <si>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</si>
  <si>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</si>
  <si>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</si>
  <si>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</si>
  <si>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</si>
  <si>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</si>
  <si>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</si>
  <si>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</si>
  <si>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</si>
  <si>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</si>
  <si>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</si>
  <si>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</si>
  <si>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</si>
  <si>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</si>
  <si>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</si>
  <si>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</si>
  <si>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</si>
  <si>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</si>
  <si>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</si>
  <si>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</si>
  <si>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</si>
  <si>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</si>
  <si>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</si>
  <si>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</si>
  <si>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</si>
  <si>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</si>
  <si>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</si>
  <si>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</si>
  <si>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</si>
  <si>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</si>
  <si>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</si>
  <si>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</si>
  <si>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</si>
  <si>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</si>
  <si>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</si>
  <si>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</si>
  <si>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</si>
  <si>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</si>
  <si>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</si>
  <si>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</si>
  <si>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</si>
  <si>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</si>
  <si>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</si>
  <si>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</si>
  <si>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</si>
  <si>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</si>
  <si>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</si>
  <si>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</si>
  <si>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</si>
  <si>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</si>
  <si>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</si>
  <si>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</si>
  <si>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</si>
  <si>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</si>
  <si>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</si>
  <si>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</si>
  <si>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</si>
  <si>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</si>
  <si>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</si>
  <si>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</si>
  <si>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</si>
  <si>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</si>
  <si>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</si>
  <si>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</si>
  <si>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</si>
  <si>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</si>
  <si>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</si>
  <si>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</si>
  <si>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</si>
  <si>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</si>
  <si>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</si>
  <si>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</si>
  <si>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</si>
  <si>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</si>
  <si>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</si>
  <si>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</si>
  <si>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</si>
  <si>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</si>
  <si>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</si>
  <si>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</si>
  <si>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</si>
  <si>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</si>
  <si>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</si>
  <si>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</si>
  <si>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</si>
  <si>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</si>
  <si>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</si>
  <si>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</si>
  <si>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</si>
  <si>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</si>
  <si>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</si>
  <si>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</si>
  <si>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</si>
  <si>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</si>
  <si>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</si>
  <si>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</si>
  <si>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</si>
  <si>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</si>
  <si>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</si>
  <si>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</si>
  <si>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</si>
  <si>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</si>
  <si>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</si>
  <si>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</si>
  <si>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</si>
  <si>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</si>
  <si>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</si>
  <si>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</si>
  <si>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</si>
  <si>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</si>
  <si>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</si>
  <si>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</si>
  <si>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</si>
  <si>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</si>
  <si>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</si>
  <si>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</si>
  <si>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</si>
  <si>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</si>
  <si>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</si>
  <si>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</si>
  <si>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</si>
  <si>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</si>
  <si>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</si>
  <si>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</si>
  <si>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</si>
  <si>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</si>
  <si>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</si>
  <si>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</si>
  <si>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</si>
  <si>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</si>
  <si>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</si>
  <si>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</si>
  <si>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</si>
  <si>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</si>
  <si>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</si>
  <si>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</si>
  <si>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</si>
  <si>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</si>
  <si>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</si>
  <si>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</si>
  <si>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</si>
  <si>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</si>
  <si>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</si>
  <si>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</si>
  <si>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</si>
  <si>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</si>
  <si>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</si>
  <si>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</si>
  <si>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</si>
  <si>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</si>
  <si>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</si>
  <si>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</si>
  <si>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</si>
  <si>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</si>
  <si>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</si>
  <si>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</si>
  <si>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</si>
  <si>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</si>
  <si>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</si>
  <si>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</si>
  <si>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</si>
  <si>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</si>
  <si>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</si>
  <si>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</si>
  <si>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</si>
  <si>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</si>
  <si>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</si>
  <si>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</si>
  <si>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</si>
  <si>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</si>
  <si>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</si>
  <si>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</si>
  <si>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</si>
  <si>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</si>
  <si>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</si>
  <si>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</si>
  <si>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</si>
  <si>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</si>
  <si>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</si>
  <si>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</si>
  <si>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</si>
  <si>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</si>
  <si>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</si>
  <si>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</si>
  <si>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</si>
  <si>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</si>
  <si>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</si>
  <si>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</si>
  <si>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</si>
  <si>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</si>
  <si>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</si>
  <si>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</si>
  <si>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</si>
  <si>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</si>
  <si>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</si>
  <si>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</si>
  <si>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</si>
  <si>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</si>
  <si>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</si>
  <si>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</si>
  <si>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</si>
  <si>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</si>
  <si>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</si>
  <si>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</si>
  <si>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</si>
  <si>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</si>
  <si>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</si>
  <si>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</si>
  <si>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</si>
  <si>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</si>
  <si>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</si>
  <si>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</si>
  <si>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</si>
  <si>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</si>
  <si>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</si>
  <si>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</si>
  <si>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</si>
  <si>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</si>
  <si>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</si>
  <si>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</si>
  <si>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</si>
  <si>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</si>
  <si>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</si>
  <si>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</si>
  <si>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</si>
  <si>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</si>
  <si>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</si>
  <si>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</si>
  <si>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</si>
  <si>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</si>
  <si>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</si>
  <si>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</si>
  <si>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</si>
  <si>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</si>
  <si>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</si>
  <si>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</si>
  <si>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</si>
  <si>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</si>
  <si>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</si>
  <si>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</si>
  <si>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</si>
  <si>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</si>
  <si>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</si>
  <si>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</si>
  <si>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</si>
  <si>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</si>
  <si>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</si>
  <si>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</si>
  <si>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</si>
  <si>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</si>
  <si>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</si>
  <si>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</si>
  <si>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</si>
  <si>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</si>
  <si>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</si>
  <si>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</si>
  <si>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</si>
  <si>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</si>
  <si>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</si>
  <si>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</si>
  <si>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</si>
  <si>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</si>
  <si>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</si>
  <si>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</si>
  <si>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</si>
  <si>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</si>
  <si>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</si>
  <si>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</si>
  <si>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</si>
  <si>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</si>
  <si>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</si>
  <si>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</si>
  <si>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</si>
  <si>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</si>
  <si>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</si>
  <si>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</si>
  <si>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</si>
  <si>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</si>
  <si>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</si>
  <si>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</si>
  <si>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</si>
  <si>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</si>
  <si>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</si>
  <si>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</si>
  <si>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</si>
  <si>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</si>
  <si>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</si>
  <si>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</si>
  <si>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</si>
  <si>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</si>
  <si>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</si>
  <si>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</si>
  <si>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</si>
  <si>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</si>
  <si>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</si>
  <si>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</si>
  <si>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</si>
  <si>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</si>
  <si>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</si>
  <si>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</si>
  <si>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</si>
  <si>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</si>
  <si>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</si>
  <si>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</si>
  <si>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</si>
  <si>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</si>
  <si>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</si>
  <si>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</si>
  <si>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</si>
  <si>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</si>
  <si>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</si>
  <si>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</si>
  <si>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</si>
  <si>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</si>
  <si>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</si>
  <si>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</si>
  <si>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</si>
  <si>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</si>
  <si>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</si>
  <si>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</si>
  <si>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</si>
  <si>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</si>
  <si>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</si>
  <si>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</si>
  <si>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</si>
  <si>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</si>
  <si>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</si>
  <si>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</si>
  <si>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</si>
  <si>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</si>
  <si>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</si>
  <si>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</si>
  <si>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</si>
  <si>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</si>
  <si>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</si>
  <si>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</si>
  <si>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</si>
  <si>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</si>
  <si>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</si>
  <si>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</si>
  <si>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</si>
  <si>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</si>
  <si>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</si>
  <si>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</si>
  <si>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</si>
  <si>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</si>
  <si>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</si>
  <si>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</si>
  <si>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</si>
  <si>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</si>
  <si>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</si>
  <si>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</si>
  <si>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</si>
  <si>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</si>
  <si>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</si>
  <si>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</si>
  <si>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</si>
  <si>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</si>
  <si>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</si>
  <si>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</si>
  <si>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</si>
  <si>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</si>
  <si>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</si>
  <si>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</si>
  <si>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</si>
  <si>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</si>
  <si>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</si>
  <si>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</si>
  <si>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</si>
  <si>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</si>
  <si>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</si>
  <si>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</si>
  <si>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</si>
  <si>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</si>
  <si>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</si>
  <si>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</si>
  <si>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</si>
  <si>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</si>
  <si>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</si>
  <si>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</si>
  <si>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</si>
  <si>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</si>
  <si>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</si>
  <si>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</si>
  <si>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</si>
  <si>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</si>
  <si>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</si>
  <si>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</si>
  <si>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</si>
  <si>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</si>
  <si>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</si>
  <si>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</si>
  <si>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</si>
  <si>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</si>
  <si>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</si>
  <si>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</si>
  <si>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</si>
  <si>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</si>
  <si>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</si>
  <si>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</si>
  <si>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</si>
  <si>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</si>
  <si>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</si>
  <si>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</si>
  <si>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</si>
  <si>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</si>
  <si>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</si>
  <si>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</si>
  <si>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</si>
  <si>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</si>
  <si>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</si>
  <si>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</si>
  <si>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</si>
  <si>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</si>
  <si>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</si>
  <si>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</si>
  <si>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</si>
  <si>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</si>
  <si>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</si>
  <si>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</si>
  <si>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</si>
  <si>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</si>
  <si>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</si>
  <si>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</si>
  <si>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</si>
  <si>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</si>
  <si>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</si>
  <si>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</si>
  <si>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</si>
  <si>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</si>
  <si>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</si>
  <si>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</si>
  <si>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</si>
  <si>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</si>
  <si>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</si>
  <si>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</si>
  <si>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</si>
  <si>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</si>
  <si>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</si>
  <si>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</si>
  <si>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</si>
  <si>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</si>
  <si>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</si>
  <si>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</si>
  <si>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</si>
  <si>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</si>
  <si>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</si>
  <si>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</si>
  <si>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</si>
  <si>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</si>
  <si>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</si>
  <si>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</si>
  <si>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</si>
  <si>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</si>
  <si>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</si>
  <si>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</si>
  <si>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</si>
  <si>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</si>
  <si>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</si>
  <si>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</si>
  <si>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</si>
  <si>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</si>
  <si>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</si>
  <si>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</si>
  <si>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</si>
  <si>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</si>
  <si>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</si>
  <si>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</si>
  <si>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</si>
  <si>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</si>
  <si>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</si>
  <si>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</si>
  <si>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</si>
  <si>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</si>
  <si>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</si>
  <si>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</si>
  <si>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</si>
  <si>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</si>
  <si>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</si>
  <si>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</si>
  <si>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</si>
  <si>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</si>
  <si>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</si>
  <si>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</si>
  <si>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</si>
  <si>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</si>
  <si>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</si>
  <si>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</si>
  <si>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</si>
  <si>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</si>
  <si>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</si>
  <si>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</si>
  <si>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</si>
  <si>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</si>
  <si>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</si>
  <si>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</si>
  <si>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</si>
  <si>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</si>
  <si>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</si>
  <si>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</si>
  <si>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</si>
  <si>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</si>
  <si>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</si>
  <si>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</si>
  <si>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</si>
  <si>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</si>
  <si>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</si>
  <si>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</si>
  <si>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</si>
  <si>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</si>
  <si>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</si>
  <si>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</si>
  <si>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</si>
  <si>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</si>
  <si>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</si>
  <si>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</si>
  <si>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</si>
  <si>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</si>
  <si>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</si>
  <si>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</si>
  <si>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</si>
  <si>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</si>
  <si>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</si>
  <si>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</si>
  <si>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</si>
  <si>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</si>
  <si>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</si>
  <si>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</si>
  <si>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</si>
  <si>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</si>
  <si>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</si>
  <si>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</si>
  <si>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</si>
  <si>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</si>
  <si>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</si>
  <si>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</si>
  <si>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</si>
  <si>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</si>
  <si>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</si>
  <si>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</si>
  <si>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</si>
  <si>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</si>
  <si>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</si>
  <si>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</si>
  <si>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</si>
  <si>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</si>
  <si>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</si>
  <si>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</si>
  <si>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</si>
  <si>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</si>
  <si>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</si>
  <si>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</si>
  <si>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</si>
  <si>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</si>
  <si>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</si>
  <si>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</si>
  <si>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</si>
  <si>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</si>
  <si>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</si>
  <si>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</si>
  <si>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</si>
  <si>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</si>
  <si>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</si>
  <si>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</si>
  <si>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</si>
  <si>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</si>
  <si>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</si>
  <si>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</si>
  <si>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</si>
  <si>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</si>
  <si>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</si>
  <si>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</si>
  <si>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</si>
  <si>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</si>
  <si>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</si>
  <si>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</si>
  <si>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</si>
  <si>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</si>
  <si>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</si>
  <si>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</si>
  <si>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</si>
  <si>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</si>
  <si>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</si>
  <si>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</si>
  <si>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</si>
  <si>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</si>
  <si>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</si>
  <si>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</si>
  <si>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</si>
  <si>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</si>
  <si>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</si>
  <si>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</si>
  <si>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</si>
  <si>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</si>
  <si>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</si>
  <si>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</si>
  <si>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</si>
  <si>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</si>
  <si>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</si>
  <si>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</si>
  <si>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</si>
  <si>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</si>
  <si>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</si>
  <si>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</si>
  <si>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</si>
  <si>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</si>
  <si>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</si>
  <si>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</si>
  <si>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</si>
  <si>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</si>
  <si>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</si>
  <si>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</si>
  <si>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</si>
  <si>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</si>
  <si>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</si>
  <si>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</si>
  <si>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</si>
  <si>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</si>
  <si>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</si>
  <si>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</si>
  <si>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</si>
  <si>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</si>
  <si>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</si>
  <si>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</si>
  <si>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</si>
  <si>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</si>
  <si>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</si>
  <si>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</si>
  <si>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</si>
  <si>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</si>
  <si>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</si>
  <si>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</si>
  <si>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</si>
  <si>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</si>
  <si>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</si>
  <si>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</si>
  <si>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</si>
  <si>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</si>
  <si>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</si>
  <si>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</si>
  <si>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</si>
  <si>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</si>
  <si>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</si>
  <si>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</si>
  <si>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</si>
  <si>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</si>
  <si>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</si>
  <si>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</si>
  <si>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</si>
  <si>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</si>
  <si>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</si>
  <si>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</si>
  <si>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</si>
  <si>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</si>
  <si>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</si>
  <si>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</si>
  <si>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</si>
  <si>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</si>
  <si>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</si>
  <si>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</si>
  <si>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</si>
  <si>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</si>
  <si>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</si>
  <si>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</si>
  <si>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</si>
  <si>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</si>
  <si>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</si>
  <si>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</si>
  <si>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</si>
  <si>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</si>
  <si>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</si>
  <si>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</si>
  <si>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</si>
  <si>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</si>
  <si>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</si>
  <si>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</si>
  <si>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</si>
  <si>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</si>
  <si>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</si>
  <si>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</si>
  <si>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</si>
  <si>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</si>
  <si>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</si>
  <si>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</si>
  <si>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</si>
  <si>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</si>
  <si>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</si>
  <si>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</si>
  <si>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</si>
  <si>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</si>
  <si>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</si>
  <si>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</si>
  <si>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</si>
  <si>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</si>
  <si>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</si>
  <si>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</si>
  <si>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</si>
  <si>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</si>
  <si>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</si>
  <si>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</si>
  <si>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</si>
  <si>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</si>
  <si>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</si>
  <si>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</si>
  <si>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</si>
  <si>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</si>
  <si>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</si>
  <si>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</si>
  <si>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</si>
  <si>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</si>
  <si>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</si>
  <si>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</si>
  <si>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</si>
  <si>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</si>
  <si>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</si>
  <si>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</si>
  <si>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</si>
  <si>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</si>
  <si>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</si>
  <si>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</si>
  <si>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</si>
  <si>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</si>
  <si>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</si>
  <si>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</si>
  <si>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</si>
  <si>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</si>
  <si>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</si>
  <si>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</si>
  <si>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</si>
  <si>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</si>
  <si>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</si>
  <si>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</si>
  <si>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</si>
  <si>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</si>
  <si>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</si>
  <si>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</si>
  <si>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</si>
  <si>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</si>
  <si>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</si>
  <si>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</si>
  <si>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</si>
  <si>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</si>
  <si>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</si>
  <si>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</si>
  <si>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</si>
  <si>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</si>
  <si>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</si>
  <si>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</si>
  <si>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</si>
  <si>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</si>
  <si>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</si>
  <si>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</si>
  <si>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</si>
  <si>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</si>
  <si>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</si>
  <si>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</si>
  <si>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</si>
  <si>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</si>
  <si>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</si>
  <si>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</si>
  <si>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</si>
  <si>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</si>
  <si>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</si>
  <si>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</si>
  <si>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</si>
  <si>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</si>
  <si>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</si>
  <si>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</si>
  <si>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</si>
  <si>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</si>
  <si>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</si>
  <si>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</si>
  <si>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</si>
  <si>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</si>
  <si>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</si>
  <si>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</si>
  <si>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</si>
  <si>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</si>
  <si>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</si>
  <si>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</si>
  <si>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</si>
  <si>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</si>
  <si>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</si>
  <si>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</si>
  <si>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</si>
  <si>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</si>
  <si>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</si>
  <si>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</si>
  <si>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</si>
  <si>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</si>
  <si>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</si>
  <si>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</si>
  <si>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</si>
  <si>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</si>
  <si>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</si>
  <si>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</si>
  <si>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</si>
  <si>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</si>
  <si>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</si>
  <si>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</si>
  <si>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</si>
  <si>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</si>
  <si>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</si>
  <si>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</si>
  <si>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</si>
  <si>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</si>
  <si>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</si>
  <si>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</si>
  <si>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</si>
  <si>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</si>
  <si>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</si>
  <si>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</si>
  <si>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</si>
  <si>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</si>
  <si>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</si>
  <si>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</si>
  <si>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</si>
  <si>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</si>
  <si>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</si>
  <si>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</si>
  <si>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</si>
  <si>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</si>
  <si>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</si>
  <si>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</si>
  <si>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</si>
  <si>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</si>
  <si>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</si>
  <si>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</si>
  <si>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</si>
  <si>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</si>
  <si>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</si>
  <si>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</si>
  <si>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</si>
  <si>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</si>
  <si>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</si>
  <si>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</si>
  <si>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</si>
  <si>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</si>
  <si>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</si>
  <si>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</si>
  <si>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</si>
  <si>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</si>
  <si>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</si>
  <si>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</si>
  <si>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</si>
  <si>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</si>
  <si>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</si>
  <si>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</si>
  <si>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</si>
  <si>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</si>
  <si>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</si>
  <si>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</si>
  <si>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</si>
  <si>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</si>
  <si>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</si>
  <si>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</si>
  <si>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</si>
  <si>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</si>
  <si>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</si>
  <si>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</si>
  <si>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</si>
  <si>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</si>
  <si>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</si>
  <si>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</si>
  <si>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</si>
  <si>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</si>
  <si>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</si>
  <si>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</si>
  <si>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</si>
  <si>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</si>
  <si>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</si>
  <si>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</si>
  <si>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</si>
  <si>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</si>
  <si>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</si>
  <si>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</si>
  <si>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</si>
  <si>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</si>
  <si>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</si>
  <si>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</si>
  <si>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</si>
  <si>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</si>
  <si>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</si>
  <si>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</si>
  <si>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</si>
  <si>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</si>
  <si>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</si>
  <si>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</si>
  <si>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</si>
  <si>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</si>
  <si>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</si>
  <si>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</si>
  <si>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</si>
  <si>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</si>
  <si>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</si>
  <si>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</si>
  <si>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</si>
  <si>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</si>
  <si>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</si>
  <si>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</si>
  <si>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</si>
  <si>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</si>
  <si>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</si>
  <si>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</si>
  <si>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</si>
  <si>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</si>
  <si>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</si>
  <si>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</si>
  <si>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</si>
  <si>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</si>
  <si>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</si>
  <si>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</si>
  <si>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</si>
  <si>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</si>
  <si>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</si>
  <si>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</si>
  <si>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</si>
  <si>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</si>
  <si>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</si>
  <si>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</si>
  <si>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</si>
  <si>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</si>
  <si>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</si>
  <si>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</si>
  <si>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</si>
  <si>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</si>
  <si>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</si>
  <si>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</si>
  <si>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</si>
  <si>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</si>
  <si>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</si>
  <si>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</si>
  <si>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</si>
  <si>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</si>
  <si>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</si>
  <si>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</si>
  <si>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</si>
  <si>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</si>
  <si>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</si>
  <si>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</si>
  <si>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</si>
  <si>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</si>
  <si>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</si>
  <si>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</si>
  <si>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</si>
  <si>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</si>
  <si>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</si>
  <si>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</si>
  <si>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</si>
  <si>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</si>
  <si>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</si>
  <si>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</si>
  <si>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</si>
  <si>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</si>
  <si>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</si>
  <si>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</si>
  <si>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</si>
  <si>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</si>
  <si>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</si>
  <si>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</si>
  <si>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</si>
  <si>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</si>
  <si>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</si>
  <si>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</si>
  <si>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</si>
  <si>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</si>
  <si>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</si>
  <si>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</si>
  <si>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</si>
  <si>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</si>
  <si>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</si>
  <si>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</si>
  <si>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</si>
  <si>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</si>
  <si>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</si>
  <si>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</si>
  <si>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</si>
  <si>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</si>
  <si>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</si>
  <si>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</si>
  <si>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</si>
  <si>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</si>
  <si>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</si>
  <si>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</si>
  <si>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</si>
  <si>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</si>
  <si>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</si>
  <si>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</si>
  <si>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</si>
  <si>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</si>
  <si>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</si>
  <si>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</si>
  <si>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</si>
  <si>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</si>
  <si>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</si>
  <si>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</si>
  <si>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</si>
  <si>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</si>
  <si>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</si>
  <si>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</si>
  <si>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</si>
  <si>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</si>
  <si>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</si>
  <si>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</si>
  <si>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</si>
  <si>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</si>
  <si>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</si>
  <si>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</si>
  <si>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</si>
  <si>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</si>
  <si>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</si>
  <si>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</si>
  <si>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</si>
  <si>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</si>
  <si>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</si>
  <si>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</si>
  <si>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</si>
  <si>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</si>
  <si>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</si>
  <si>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</si>
  <si>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</si>
  <si>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</si>
  <si>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</si>
  <si>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</si>
  <si>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</si>
  <si>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</si>
  <si>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</si>
  <si>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</si>
  <si>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</si>
  <si>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</si>
  <si>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</si>
  <si>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</si>
  <si>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</si>
  <si>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</si>
  <si>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</si>
  <si>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</si>
  <si>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</si>
  <si>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</si>
  <si>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</si>
  <si>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</si>
  <si>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</si>
  <si>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</si>
  <si>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</si>
  <si>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</si>
  <si>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</si>
  <si>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</si>
  <si>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</si>
  <si>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</si>
  <si>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</si>
  <si>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</si>
  <si>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</si>
  <si>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</si>
  <si>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</si>
  <si>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</si>
  <si>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</si>
  <si>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</si>
  <si>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</si>
  <si>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</si>
  <si>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</si>
  <si>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</si>
  <si>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</si>
  <si>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</si>
  <si>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</si>
  <si>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</si>
  <si>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</si>
  <si>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</si>
  <si>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</si>
  <si>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</si>
  <si>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</si>
  <si>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</si>
  <si>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</si>
  <si>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</si>
  <si>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</si>
  <si>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</si>
  <si>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</si>
  <si>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</si>
  <si>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</si>
  <si>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</si>
  <si>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</si>
  <si>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</si>
  <si>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</si>
  <si>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</si>
  <si>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</si>
  <si>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</si>
  <si>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</si>
  <si>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</si>
  <si>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</si>
  <si>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</si>
  <si>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</si>
  <si>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</si>
  <si>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</si>
  <si>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</si>
  <si>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</si>
  <si>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</si>
  <si>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</si>
  <si>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</si>
  <si>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</si>
  <si>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</si>
  <si>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</si>
  <si>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</si>
  <si>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</si>
  <si>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</si>
  <si>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</si>
  <si>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</si>
  <si>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</si>
  <si>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</si>
  <si>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</si>
  <si>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</si>
  <si>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</si>
  <si>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</si>
  <si>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</si>
  <si>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</si>
  <si>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</si>
  <si>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</si>
  <si>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</si>
  <si>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</si>
  <si>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</si>
  <si>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</si>
  <si>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</si>
  <si>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</si>
  <si>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</si>
  <si>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</si>
  <si>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</si>
  <si>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</si>
  <si>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</si>
  <si>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</si>
  <si>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</si>
  <si>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</si>
  <si>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</si>
  <si>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</si>
  <si>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</si>
  <si>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</si>
  <si>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</si>
  <si>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</si>
  <si>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</si>
  <si>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</si>
  <si>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</si>
  <si>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</si>
  <si>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</si>
  <si>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</si>
  <si>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</si>
  <si>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</si>
  <si>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</si>
  <si>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</si>
  <si>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</si>
  <si>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</si>
  <si>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</si>
  <si>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</si>
  <si>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</si>
  <si>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</si>
  <si>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</si>
  <si>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</si>
  <si>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</si>
  <si>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</si>
  <si>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</si>
  <si>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</si>
  <si>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</si>
  <si>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</si>
  <si>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</si>
  <si>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</si>
  <si>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</si>
  <si>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</si>
  <si>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</si>
  <si>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</si>
  <si>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</si>
  <si>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</si>
  <si>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</si>
  <si>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</si>
  <si>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</si>
  <si>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</si>
  <si>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</si>
  <si>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</si>
  <si>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</si>
  <si>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</si>
  <si>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</si>
  <si>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</si>
  <si>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</si>
  <si>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</si>
  <si>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</si>
  <si>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</si>
  <si>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</si>
  <si>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</si>
  <si>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</si>
  <si>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</si>
  <si>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</si>
  <si>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</si>
  <si>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</si>
  <si>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</si>
  <si>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</si>
  <si>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</si>
  <si>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</si>
  <si>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</si>
  <si>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</si>
  <si>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</si>
  <si>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</si>
  <si>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</si>
  <si>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</si>
  <si>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</si>
  <si>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</si>
  <si>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</si>
  <si>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</si>
  <si>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</si>
  <si>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</si>
  <si>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</si>
  <si>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</si>
  <si>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</si>
  <si>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</si>
  <si>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</si>
  <si>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</si>
  <si>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</si>
  <si>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</si>
  <si>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</si>
  <si>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</si>
  <si>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</si>
  <si>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</si>
  <si>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</si>
  <si>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</si>
  <si>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</si>
  <si>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</si>
  <si>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</si>
  <si>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</si>
  <si>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</si>
  <si>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</si>
  <si>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</si>
  <si>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</si>
  <si>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</si>
  <si>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</si>
  <si>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</si>
  <si>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</si>
  <si>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</si>
  <si>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</si>
  <si>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</si>
  <si>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</si>
  <si>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</si>
  <si>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</si>
  <si>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</si>
  <si>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</si>
  <si>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</si>
  <si>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</si>
  <si>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</si>
  <si>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</si>
  <si>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</si>
  <si>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</si>
  <si>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</si>
  <si>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</si>
  <si>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</si>
  <si>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</si>
  <si>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</si>
  <si>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</si>
  <si>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</si>
  <si>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</si>
  <si>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</si>
  <si>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</si>
  <si>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</si>
  <si>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</si>
  <si>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</si>
  <si>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</si>
  <si>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</si>
  <si>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</si>
  <si>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</si>
  <si>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</si>
  <si>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</si>
  <si>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</si>
  <si>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</si>
  <si>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</si>
  <si>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</si>
  <si>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</si>
  <si>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</si>
  <si>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</si>
  <si>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</si>
  <si>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</si>
  <si>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</si>
  <si>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</si>
  <si>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</si>
  <si>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</si>
  <si>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</si>
  <si>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</si>
  <si>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</si>
  <si>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</si>
  <si>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</si>
  <si>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</si>
  <si>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</si>
  <si>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</si>
  <si>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</si>
  <si>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</si>
  <si>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</si>
  <si>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</si>
  <si>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</si>
  <si>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</si>
  <si>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</si>
  <si>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</si>
  <si>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</si>
  <si>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</si>
  <si>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</si>
  <si>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</si>
  <si>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</si>
  <si>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</si>
  <si>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</si>
  <si>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</si>
  <si>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</si>
  <si>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</si>
  <si>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</si>
  <si>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</si>
  <si>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</si>
  <si>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</si>
  <si>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</si>
  <si>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</si>
  <si>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</si>
  <si>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</si>
  <si>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</si>
  <si>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</si>
  <si>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</si>
  <si>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</si>
  <si>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</si>
  <si>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</si>
  <si>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</si>
  <si>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</si>
  <si>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</si>
  <si>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</si>
  <si>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</si>
  <si>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</si>
  <si>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</si>
  <si>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</si>
  <si>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</si>
  <si>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</si>
  <si>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</si>
  <si>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</si>
  <si>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</si>
  <si>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</si>
  <si>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</si>
  <si>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</si>
  <si>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</si>
  <si>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</si>
  <si>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</si>
  <si>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</si>
  <si>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</si>
  <si>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</si>
  <si>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</si>
  <si>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</si>
  <si>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</si>
  <si>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</si>
  <si>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</si>
  <si>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</si>
  <si>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</si>
  <si>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</si>
  <si>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</si>
  <si>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</si>
  <si>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</si>
  <si>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</si>
  <si>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</si>
  <si>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</si>
  <si>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</si>
  <si>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</si>
  <si>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</si>
  <si>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</si>
  <si>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</si>
  <si>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</si>
  <si>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</si>
  <si>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</si>
  <si>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</si>
  <si>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</si>
  <si>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</si>
  <si>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</si>
  <si>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</si>
  <si>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</si>
  <si>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</si>
  <si>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</si>
  <si>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</si>
  <si>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</si>
  <si>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</si>
  <si>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</si>
  <si>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</si>
  <si>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</si>
  <si>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</si>
  <si>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</si>
  <si>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</si>
  <si>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</si>
  <si>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</si>
  <si>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</si>
  <si>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</si>
  <si>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</si>
  <si>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</si>
  <si>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</si>
  <si>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</si>
  <si>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</si>
  <si>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</si>
  <si>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</si>
  <si>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</si>
  <si>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</si>
  <si>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</si>
  <si>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</si>
  <si>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</si>
  <si>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</si>
  <si>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</si>
  <si>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</si>
  <si>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</si>
  <si>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</si>
  <si>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</si>
  <si>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</si>
  <si>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</si>
  <si>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</si>
  <si>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</si>
  <si>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</si>
  <si>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</si>
  <si>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</si>
  <si>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</si>
  <si>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</si>
  <si>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</si>
  <si>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</si>
  <si>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</si>
  <si>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</si>
  <si>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</si>
  <si>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</si>
  <si>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</si>
  <si>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</si>
  <si>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</si>
  <si>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</si>
  <si>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</si>
  <si>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</si>
  <si>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</si>
  <si>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</si>
  <si>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</si>
  <si>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</si>
  <si>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</si>
  <si>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</si>
  <si>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</si>
  <si>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</si>
  <si>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</si>
  <si>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</si>
  <si>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</si>
  <si>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</si>
  <si>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</si>
  <si>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</si>
  <si>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</si>
  <si>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</si>
  <si>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</si>
  <si>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</si>
  <si>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</si>
  <si>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</si>
  <si>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</si>
  <si>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</si>
  <si>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</si>
  <si>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</si>
  <si>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</si>
  <si>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</si>
  <si>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</si>
  <si>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</si>
  <si>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</si>
  <si>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</si>
  <si>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</si>
  <si>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</si>
  <si>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</si>
  <si>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</si>
  <si>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</si>
  <si>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</si>
  <si>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</si>
  <si>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</si>
  <si>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</si>
  <si>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</si>
  <si>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</si>
  <si>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</si>
  <si>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</si>
  <si>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</si>
  <si>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</si>
  <si>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</si>
  <si>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</si>
  <si>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</si>
  <si>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</si>
  <si>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</si>
  <si>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</si>
  <si>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</si>
  <si>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</si>
  <si>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</si>
  <si>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</si>
  <si>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</si>
  <si>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</si>
  <si>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</si>
  <si>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</si>
  <si>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</si>
  <si>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</si>
  <si>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</si>
  <si>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</si>
  <si>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</si>
  <si>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</si>
  <si>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</si>
  <si>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</si>
  <si>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</si>
  <si>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</si>
  <si>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</si>
  <si>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</si>
  <si>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</si>
  <si>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</si>
  <si>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</si>
  <si>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</si>
  <si>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</si>
  <si>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</si>
  <si>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</si>
  <si>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</si>
  <si>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</si>
  <si>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</si>
  <si>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</si>
  <si>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</si>
  <si>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</si>
  <si>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</si>
  <si>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</si>
  <si>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</si>
  <si>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</si>
  <si>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</si>
  <si>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</si>
  <si>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</si>
  <si>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</si>
  <si>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</si>
  <si>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</si>
  <si>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</si>
  <si>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</si>
  <si>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</si>
  <si>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</si>
  <si>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</si>
  <si>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</si>
  <si>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</si>
  <si>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</si>
  <si>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</si>
  <si>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</si>
  <si>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</si>
  <si>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</si>
  <si>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</si>
  <si>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</si>
  <si>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</si>
  <si>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</si>
  <si>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</si>
  <si>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</si>
  <si>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</si>
  <si>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</si>
  <si>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</si>
  <si>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</si>
  <si>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</si>
  <si>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</si>
  <si>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</si>
  <si>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</si>
  <si>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</si>
  <si>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</si>
  <si>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</si>
  <si>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</si>
  <si>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</si>
  <si>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</si>
  <si>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</si>
  <si>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</si>
  <si>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</si>
  <si>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</si>
  <si>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</si>
  <si>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</si>
  <si>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</si>
  <si>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</si>
  <si>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</si>
  <si>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</si>
  <si>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</si>
  <si>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</si>
  <si>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</si>
  <si>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</si>
  <si>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</si>
  <si>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</si>
  <si>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</si>
  <si>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</si>
  <si>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</si>
  <si>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</si>
  <si>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</si>
  <si>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</si>
  <si>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</si>
  <si>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</si>
  <si>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</si>
  <si>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</si>
  <si>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</si>
  <si>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</si>
  <si>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</si>
  <si>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</si>
  <si>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</si>
  <si>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</si>
  <si>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</si>
  <si>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</si>
  <si>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</si>
  <si>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</si>
  <si>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</si>
  <si>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</si>
  <si>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</si>
  <si>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</si>
  <si>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</si>
  <si>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</si>
  <si>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</si>
  <si>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</si>
  <si>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</si>
  <si>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</si>
  <si>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</si>
  <si>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</si>
  <si>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</si>
  <si>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</si>
  <si>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</si>
  <si>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</si>
  <si>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</si>
  <si>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</si>
  <si>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</si>
  <si>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</si>
  <si>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</si>
  <si>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</si>
  <si>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</si>
  <si>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</si>
  <si>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</si>
  <si>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</si>
  <si>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</si>
  <si>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</si>
  <si>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</si>
  <si>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</si>
  <si>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</si>
  <si>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</si>
  <si>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</si>
  <si>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</si>
  <si>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</si>
  <si>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</si>
  <si>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</si>
  <si>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</si>
  <si>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</si>
  <si>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</si>
  <si>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</si>
  <si>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</si>
  <si>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</si>
  <si>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</si>
  <si>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</si>
  <si>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</si>
  <si>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</si>
  <si>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</si>
  <si>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</si>
  <si>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</si>
  <si>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</si>
  <si>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</si>
  <si>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</si>
  <si>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</si>
  <si>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</si>
  <si>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</si>
  <si>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</si>
  <si>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</si>
  <si>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</si>
  <si>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</si>
  <si>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</si>
  <si>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</si>
  <si>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</si>
  <si>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</si>
  <si>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</si>
  <si>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</si>
  <si>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</si>
  <si>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</si>
  <si>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</si>
  <si>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</si>
  <si>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</si>
  <si>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</si>
  <si>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</si>
  <si>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</si>
  <si>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</si>
  <si>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</si>
  <si>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</si>
  <si>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</si>
  <si>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</si>
  <si>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</si>
  <si>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</si>
  <si>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</si>
  <si>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</si>
  <si>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</si>
  <si>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</si>
  <si>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</si>
  <si>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</si>
  <si>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</si>
  <si>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</si>
  <si>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</si>
  <si>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</si>
  <si>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</si>
  <si>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</si>
  <si>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</si>
  <si>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</si>
  <si>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</si>
  <si>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</si>
  <si>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</si>
  <si>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</si>
  <si>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</si>
  <si>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</si>
  <si>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</si>
  <si>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</si>
  <si>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</si>
  <si>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</si>
  <si>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</si>
  <si>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</si>
  <si>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</si>
  <si>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</si>
  <si>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</si>
  <si>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</si>
  <si>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</si>
  <si>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</si>
  <si>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</si>
  <si>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</si>
  <si>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</si>
  <si>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</si>
  <si>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</si>
  <si>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</si>
  <si>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</si>
  <si>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</si>
  <si>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</si>
  <si>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</si>
  <si>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</si>
  <si>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</si>
  <si>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</si>
  <si>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</si>
  <si>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</si>
  <si>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</si>
  <si>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</si>
  <si>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</si>
  <si>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</si>
  <si>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</si>
  <si>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</si>
  <si>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</si>
  <si>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</si>
  <si>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</si>
  <si>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</si>
  <si>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</si>
  <si>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</si>
  <si>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</si>
  <si>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</si>
  <si>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</si>
  <si>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</si>
  <si>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</si>
  <si>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</si>
  <si>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</si>
  <si>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</si>
  <si>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</si>
  <si>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</si>
  <si>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</si>
  <si>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</si>
  <si>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</si>
  <si>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</si>
  <si>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</si>
  <si>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</si>
  <si>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</si>
  <si>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</si>
  <si>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</si>
  <si>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</si>
  <si>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</si>
  <si>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</si>
  <si>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</si>
  <si>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</si>
  <si>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</si>
  <si>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</si>
  <si>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</si>
  <si>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</si>
  <si>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</si>
  <si>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</si>
  <si>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</si>
  <si>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</si>
  <si>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</si>
  <si>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</si>
  <si>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</si>
  <si>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</si>
  <si>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</si>
  <si>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</si>
  <si>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</si>
  <si>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</si>
  <si>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</si>
  <si>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</si>
  <si>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</si>
  <si>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</si>
  <si>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</si>
  <si>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</si>
  <si>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</si>
  <si>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</si>
  <si>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</si>
  <si>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</si>
  <si>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</si>
  <si>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</si>
  <si>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</si>
  <si>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</si>
  <si>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</si>
  <si>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</si>
  <si>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</si>
  <si>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</si>
  <si>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</si>
  <si>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</si>
  <si>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</si>
  <si>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</si>
  <si>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</si>
  <si>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</si>
  <si>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</si>
  <si>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</si>
  <si>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</si>
  <si>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</si>
  <si>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</si>
  <si>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</si>
  <si>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</si>
  <si>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</si>
  <si>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</si>
  <si>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</si>
  <si>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</si>
  <si>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</si>
  <si>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</si>
  <si>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</si>
  <si>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</si>
  <si>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</si>
  <si>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</si>
  <si>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</si>
  <si>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</si>
  <si>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</si>
  <si>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</si>
  <si>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</si>
  <si>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</si>
  <si>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</si>
  <si>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</si>
  <si>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</si>
  <si>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</si>
  <si>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</si>
  <si>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</si>
  <si>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</si>
  <si>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</si>
  <si>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</si>
  <si>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</si>
  <si>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</si>
  <si>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</si>
  <si>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</si>
  <si>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</si>
  <si>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</si>
  <si>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</si>
  <si>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</si>
  <si>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</si>
  <si>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</si>
  <si>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</si>
  <si>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</si>
  <si>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</si>
  <si>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</si>
  <si>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</si>
  <si>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</si>
  <si>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</si>
  <si>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</si>
  <si>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</si>
  <si>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</si>
  <si>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</si>
  <si>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</si>
  <si>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</si>
  <si>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</si>
  <si>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</si>
  <si>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</si>
  <si>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</si>
  <si>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</si>
  <si>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</si>
  <si>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</si>
  <si>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</si>
  <si>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</si>
  <si>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</si>
  <si>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</si>
  <si>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</si>
  <si>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</si>
  <si>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</si>
  <si>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</si>
  <si>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</si>
  <si>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</si>
  <si>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</si>
  <si>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</si>
  <si>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</si>
  <si>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</si>
  <si>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</si>
  <si>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</si>
  <si>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</si>
  <si>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</si>
  <si>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</si>
  <si>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</si>
  <si>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</si>
  <si>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</si>
  <si>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</si>
  <si>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</si>
  <si>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</si>
  <si>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</si>
  <si>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</si>
  <si>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</si>
  <si>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</si>
  <si>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</si>
  <si>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</si>
  <si>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</si>
  <si>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</si>
  <si>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</si>
  <si>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</si>
  <si>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</si>
  <si>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</si>
  <si>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</si>
  <si>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</si>
  <si>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</si>
  <si>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</si>
  <si>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</si>
  <si>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</si>
  <si>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</si>
  <si>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</si>
  <si>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</si>
  <si>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</si>
  <si>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</si>
  <si>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</si>
  <si>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</si>
  <si>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</si>
  <si>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</si>
  <si>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</si>
  <si>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</si>
  <si>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</si>
  <si>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</si>
  <si>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</si>
  <si>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</si>
  <si>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</si>
  <si>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</si>
  <si>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</si>
  <si>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</si>
  <si>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</si>
  <si>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</si>
  <si>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</si>
  <si>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</si>
  <si>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</si>
  <si>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</si>
  <si>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</si>
  <si>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</si>
  <si>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</si>
  <si>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</si>
  <si>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</si>
  <si>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</si>
  <si>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</si>
  <si>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</si>
  <si>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</si>
  <si>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</si>
  <si>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</si>
  <si>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</si>
  <si>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</si>
  <si>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</si>
  <si>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</si>
  <si>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</si>
  <si>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</si>
  <si>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</si>
  <si>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</si>
  <si>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</si>
  <si>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</si>
  <si>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</si>
  <si>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</si>
  <si>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</si>
  <si>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</si>
  <si>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</si>
  <si>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</si>
  <si>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</si>
  <si>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</si>
  <si>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</si>
  <si>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</si>
  <si>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</si>
  <si>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</si>
  <si>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</si>
  <si>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</si>
  <si>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</si>
  <si>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</si>
  <si>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</si>
  <si>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</si>
  <si>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</si>
  <si>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</si>
  <si>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</si>
  <si>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</si>
  <si>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</si>
  <si>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</si>
  <si>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</si>
  <si>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</si>
  <si>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</si>
  <si>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</si>
  <si>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</si>
  <si>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</si>
  <si>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</si>
  <si>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</si>
  <si>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</si>
  <si>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</si>
  <si>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</si>
  <si>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</si>
  <si>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</si>
  <si>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</si>
  <si>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</si>
  <si>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</si>
  <si>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</si>
  <si>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</si>
  <si>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</si>
  <si>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</si>
  <si>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</si>
  <si>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</si>
  <si>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</si>
  <si>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</si>
  <si>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</si>
  <si>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</si>
  <si>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</si>
  <si>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</si>
  <si>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</si>
  <si>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</si>
  <si>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</si>
  <si>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</si>
  <si>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</si>
  <si>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</si>
  <si>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</si>
  <si>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</si>
  <si>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</si>
  <si>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</si>
  <si>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</si>
  <si>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</si>
  <si>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</si>
  <si>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</si>
  <si>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</si>
  <si>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</si>
  <si>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</si>
  <si>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</si>
  <si>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</si>
  <si>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</si>
  <si>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</si>
  <si>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</si>
  <si>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</si>
  <si>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</si>
  <si>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</si>
  <si>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</si>
  <si>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</si>
  <si>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</si>
  <si>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</si>
  <si>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</si>
  <si>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</si>
  <si>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</si>
  <si>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</si>
  <si>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</si>
  <si>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</si>
  <si>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</si>
  <si>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</si>
  <si>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</si>
  <si>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</si>
  <si>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</si>
  <si>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</si>
  <si>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</si>
  <si>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</si>
  <si>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</si>
  <si>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</si>
  <si>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</si>
  <si>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</si>
  <si>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</si>
  <si>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</si>
  <si>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</si>
  <si>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</si>
  <si>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</si>
  <si>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</si>
  <si>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</si>
  <si>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</si>
  <si>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</si>
  <si>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</si>
  <si>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</si>
  <si>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</si>
  <si>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</si>
  <si>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</si>
  <si>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</si>
  <si>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</si>
  <si>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</si>
  <si>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</si>
  <si>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</si>
  <si>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</si>
  <si>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</si>
  <si>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</si>
  <si>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</si>
  <si>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</si>
  <si>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</si>
  <si>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</si>
  <si>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</si>
  <si>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</si>
  <si>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</si>
  <si>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</si>
  <si>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</si>
  <si>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</si>
  <si>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</si>
  <si>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</si>
  <si>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</si>
  <si>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</si>
  <si>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</si>
  <si>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</si>
  <si>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</si>
  <si>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</si>
  <si>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</si>
  <si>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</si>
  <si>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</si>
  <si>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</si>
  <si>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</si>
  <si>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</si>
  <si>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</si>
  <si>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</si>
  <si>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</si>
  <si>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</si>
  <si>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</si>
  <si>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</si>
  <si>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</si>
  <si>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</si>
  <si>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</si>
  <si>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</si>
  <si>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</si>
  <si>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</si>
  <si>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</si>
  <si>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</si>
  <si>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</si>
  <si>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</si>
  <si>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</si>
  <si>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</si>
  <si>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</si>
  <si>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</si>
  <si>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</si>
  <si>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</si>
  <si>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</si>
  <si>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</si>
  <si>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</si>
  <si>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</si>
  <si>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</si>
  <si>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</si>
  <si>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</si>
  <si>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</si>
  <si>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</si>
  <si>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</si>
  <si>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</si>
  <si>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</si>
  <si>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</si>
  <si>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</si>
  <si>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</si>
  <si>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</si>
  <si>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</si>
  <si>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</si>
  <si>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</si>
  <si>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</si>
  <si>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</si>
  <si>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</si>
  <si>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</si>
  <si>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</si>
  <si>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</si>
  <si>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</si>
  <si>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</si>
  <si>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</si>
  <si>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</si>
  <si>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</si>
  <si>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</si>
  <si>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</si>
  <si>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</si>
  <si>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</si>
  <si>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</si>
  <si>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</si>
  <si>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</si>
  <si>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</si>
  <si>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</si>
  <si>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</si>
  <si>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</si>
  <si>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</si>
  <si>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</si>
  <si>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</si>
  <si>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</si>
  <si>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</si>
  <si>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</si>
  <si>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</si>
  <si>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</si>
  <si>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</si>
  <si>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</si>
  <si>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</si>
  <si>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</si>
  <si>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</si>
  <si>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</si>
  <si>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</si>
  <si>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</si>
  <si>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</si>
  <si>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</si>
  <si>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</si>
  <si>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</si>
  <si>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</si>
  <si>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</si>
  <si>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</si>
  <si>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</si>
  <si>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</si>
  <si>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</si>
  <si>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</si>
  <si>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</si>
  <si>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</si>
  <si>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</si>
  <si>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</si>
  <si>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</si>
  <si>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</si>
  <si>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</si>
  <si>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</si>
  <si>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</si>
  <si>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</si>
  <si>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</si>
  <si>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</si>
  <si>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</si>
  <si>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</si>
  <si>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</si>
  <si>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</si>
  <si>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</si>
  <si>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</si>
  <si>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</si>
  <si>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</si>
  <si>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</si>
  <si>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</si>
  <si>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</si>
  <si>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</si>
  <si>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</si>
  <si>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</si>
  <si>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</si>
  <si>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</si>
  <si>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</si>
  <si>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</si>
  <si>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</si>
  <si>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</si>
  <si>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</si>
  <si>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</si>
  <si>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</si>
  <si>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</si>
  <si>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</si>
  <si>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</si>
  <si>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</si>
  <si>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</si>
  <si>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</si>
  <si>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</si>
  <si>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</si>
  <si>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</si>
  <si>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</si>
  <si>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</si>
  <si>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</si>
  <si>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</si>
  <si>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</si>
  <si>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</si>
  <si>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</si>
  <si>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</si>
  <si>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</si>
  <si>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</si>
  <si>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</si>
  <si>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</si>
  <si>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</si>
  <si>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</si>
  <si>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</si>
  <si>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</si>
  <si>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</si>
  <si>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</si>
  <si>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</si>
  <si>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</si>
  <si>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</si>
  <si>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</si>
  <si>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</si>
  <si>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</si>
  <si>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</si>
  <si>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</si>
  <si>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</si>
  <si>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</si>
  <si>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</si>
  <si>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</si>
  <si>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</si>
  <si>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</si>
  <si>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</si>
  <si>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</si>
  <si>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</si>
  <si>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</si>
  <si>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</si>
  <si>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</si>
  <si>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</si>
  <si>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</si>
  <si>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</si>
  <si>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</si>
  <si>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</si>
  <si>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</si>
  <si>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</si>
  <si>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</si>
  <si>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</si>
  <si>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</si>
  <si>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</si>
  <si>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</si>
  <si>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</si>
  <si>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</si>
  <si>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</si>
  <si>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</si>
  <si>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</si>
  <si>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</si>
  <si>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</si>
  <si>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</si>
  <si>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</si>
  <si>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</si>
  <si>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</si>
  <si>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</si>
  <si>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</si>
  <si>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</si>
  <si>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</si>
  <si>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</si>
  <si>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</si>
  <si>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</si>
  <si>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</si>
  <si>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</si>
  <si>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</si>
  <si>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</si>
  <si>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</si>
  <si>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</si>
  <si>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</si>
  <si>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</si>
  <si>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</si>
  <si>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</si>
  <si>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</si>
  <si>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</si>
  <si>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</si>
  <si>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</si>
  <si>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</si>
  <si>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</si>
  <si>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</si>
  <si>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</si>
  <si>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</si>
  <si>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</si>
  <si>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</si>
  <si>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</si>
  <si>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</si>
  <si>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</si>
  <si>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</si>
  <si>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</si>
  <si>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</si>
  <si>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</si>
  <si>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</si>
  <si>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</si>
  <si>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</si>
  <si>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</si>
  <si>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</si>
  <si>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</si>
  <si>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</si>
  <si>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</si>
  <si>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</si>
  <si>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</si>
  <si>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</si>
  <si>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</si>
  <si>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</si>
  <si>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</si>
  <si>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</si>
  <si>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</si>
  <si>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</si>
  <si>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</si>
  <si>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</si>
  <si>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</si>
  <si>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</si>
  <si>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</si>
  <si>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</si>
  <si>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</si>
  <si>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</si>
  <si>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</si>
  <si>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</si>
  <si>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</si>
  <si>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</si>
  <si>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</si>
  <si>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</si>
  <si>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</si>
  <si>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</si>
  <si>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</si>
  <si>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</si>
  <si>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</si>
  <si>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</si>
  <si>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</si>
  <si>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</si>
  <si>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</si>
  <si>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</si>
  <si>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</si>
  <si>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</si>
  <si>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</si>
  <si>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</si>
  <si>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</si>
  <si>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</si>
  <si>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</si>
  <si>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</si>
  <si>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</si>
  <si>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</si>
  <si>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</si>
  <si>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</si>
  <si>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</si>
  <si>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</si>
  <si>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</si>
  <si>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</si>
  <si>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</si>
  <si>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</si>
  <si>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</si>
  <si>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</si>
  <si>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</si>
  <si>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</si>
  <si>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</si>
  <si>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</si>
  <si>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</si>
  <si>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</si>
  <si>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</si>
  <si>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</si>
  <si>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</si>
  <si>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</si>
  <si>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</si>
  <si>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</si>
  <si>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</si>
  <si>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</si>
  <si>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</si>
  <si>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</si>
  <si>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</si>
  <si>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</si>
  <si>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</si>
  <si>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</si>
  <si>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</si>
  <si>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</si>
  <si>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</si>
  <si>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</si>
  <si>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</si>
  <si>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</si>
  <si>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</si>
  <si>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</si>
  <si>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</si>
  <si>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</si>
  <si>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</si>
  <si>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</si>
  <si>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</si>
  <si>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</si>
  <si>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</si>
  <si>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</si>
  <si>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</si>
  <si>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</si>
  <si>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</si>
  <si>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</si>
  <si>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</si>
  <si>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</si>
  <si>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</si>
  <si>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</si>
  <si>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</si>
  <si>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</si>
  <si>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</si>
  <si>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</si>
  <si>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</si>
  <si>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</si>
  <si>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</si>
  <si>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</si>
  <si>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</si>
  <si>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</si>
  <si>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</si>
  <si>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</si>
  <si>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</si>
  <si>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</si>
  <si>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</si>
  <si>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</si>
  <si>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</si>
  <si>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</si>
  <si>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</si>
  <si>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</si>
  <si>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</si>
  <si>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</si>
  <si>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</si>
  <si>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</si>
  <si>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</si>
  <si>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</si>
  <si>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</si>
  <si>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</si>
  <si>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</si>
  <si>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</si>
  <si>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</si>
  <si>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</si>
  <si>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</si>
  <si>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</si>
  <si>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</si>
  <si>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</si>
  <si>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</si>
  <si>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</si>
  <si>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</si>
  <si>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</si>
  <si>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</si>
  <si>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</si>
  <si>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</si>
  <si>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</si>
  <si>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</si>
  <si>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</si>
  <si>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</si>
  <si>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</si>
  <si>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</si>
  <si>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</si>
  <si>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</si>
  <si>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</si>
  <si>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</si>
  <si>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</si>
  <si>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</si>
  <si>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</si>
  <si>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</si>
  <si>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</si>
  <si>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</si>
  <si>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</si>
  <si>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</si>
  <si>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</si>
  <si>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</si>
  <si>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</si>
  <si>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</si>
  <si>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</si>
  <si>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</si>
  <si>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</si>
  <si>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</si>
  <si>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</si>
  <si>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</si>
  <si>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</si>
  <si>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</si>
  <si>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</si>
  <si>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</si>
  <si>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</si>
  <si>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</si>
  <si>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</si>
  <si>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</si>
  <si>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</si>
  <si>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</si>
  <si>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</si>
  <si>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</si>
  <si>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</si>
  <si>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</si>
  <si>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</si>
  <si>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</si>
  <si>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</si>
  <si>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</si>
  <si>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</si>
  <si>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</si>
  <si>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</si>
  <si>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</si>
  <si>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</si>
  <si>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</si>
  <si>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</si>
  <si>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</si>
  <si>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</si>
  <si>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</si>
  <si>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</si>
  <si>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</si>
  <si>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</si>
  <si>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</si>
  <si>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</si>
  <si>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</si>
  <si>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</si>
  <si>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</si>
  <si>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</si>
  <si>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</si>
  <si>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</si>
  <si>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</si>
  <si>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</si>
  <si>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</si>
  <si>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</si>
  <si>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</si>
  <si>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</si>
  <si>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</si>
  <si>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</si>
  <si>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</si>
  <si>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</si>
  <si>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</si>
  <si>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</si>
  <si>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</si>
  <si>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</si>
  <si>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</si>
  <si>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</si>
  <si>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</si>
  <si>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</si>
  <si>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</si>
  <si>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</si>
  <si>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</si>
  <si>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</si>
  <si>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</si>
  <si>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</si>
  <si>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</si>
  <si>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</si>
  <si>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</si>
  <si>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</si>
  <si>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</si>
  <si>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</si>
  <si>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</si>
  <si>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</si>
  <si>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</si>
  <si>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</si>
  <si>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</si>
  <si>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</si>
  <si>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</si>
  <si>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</si>
  <si>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</si>
  <si>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</si>
  <si>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</si>
  <si>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</si>
  <si>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</si>
  <si>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</si>
  <si>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</si>
  <si>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</si>
  <si>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</si>
  <si>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</si>
  <si>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</si>
  <si>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</si>
  <si>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</si>
  <si>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</si>
  <si>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</si>
  <si>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</si>
  <si>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</si>
  <si>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</si>
  <si>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</si>
  <si>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</si>
  <si>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</si>
  <si>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</si>
  <si>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</si>
  <si>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</si>
  <si>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</si>
  <si>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</si>
  <si>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</si>
  <si>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</si>
  <si>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</si>
  <si>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</si>
  <si>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</si>
  <si>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</si>
  <si>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</si>
  <si>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</si>
  <si>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</si>
  <si>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</si>
  <si>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</si>
  <si>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</si>
  <si>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</si>
  <si>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</si>
  <si>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</si>
  <si>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</si>
  <si>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</si>
  <si>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</si>
  <si>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</si>
  <si>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</si>
  <si>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</si>
  <si>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</si>
  <si>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</si>
  <si>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</si>
  <si>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</si>
  <si>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</si>
  <si>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</si>
  <si>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</si>
  <si>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</si>
  <si>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</si>
  <si>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</si>
  <si>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</si>
  <si>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</si>
  <si>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</si>
  <si>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</si>
  <si>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</si>
  <si>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</si>
  <si>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</si>
  <si>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</si>
  <si>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</si>
  <si>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</si>
  <si>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</si>
  <si>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</si>
  <si>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</si>
  <si>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</si>
  <si>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</si>
  <si>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</si>
  <si>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</si>
  <si>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</si>
  <si>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</si>
  <si>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</si>
  <si>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</si>
  <si>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</si>
  <si>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</si>
  <si>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</si>
  <si>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</si>
  <si>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</si>
  <si>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</si>
  <si>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</si>
  <si>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</si>
  <si>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</si>
  <si>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</si>
  <si>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</si>
  <si>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</si>
  <si>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</si>
  <si>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</si>
  <si>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</si>
  <si>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</si>
  <si>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</si>
  <si>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</si>
  <si>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</si>
  <si>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</si>
  <si>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</si>
  <si>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</si>
  <si>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</si>
  <si>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</si>
  <si>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</si>
  <si>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</si>
  <si>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</si>
  <si>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</si>
  <si>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</si>
  <si>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</si>
  <si>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</si>
  <si>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</si>
  <si>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</si>
  <si>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</si>
  <si>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</si>
  <si>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</si>
  <si>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</si>
  <si>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</si>
  <si>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</si>
  <si>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</si>
  <si>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</si>
  <si>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</si>
  <si>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</si>
  <si>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</si>
  <si>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</si>
  <si>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</si>
  <si>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</si>
  <si>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</si>
  <si>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</si>
  <si>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</si>
  <si>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</si>
  <si>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</si>
  <si>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</si>
  <si>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</si>
  <si>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</si>
  <si>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</si>
  <si>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</si>
  <si>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</si>
  <si>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</si>
  <si>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</si>
  <si>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</si>
  <si>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</si>
  <si>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</si>
  <si>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</si>
  <si>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</si>
  <si>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</si>
  <si>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</si>
  <si>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</si>
  <si>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</si>
  <si>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</si>
  <si>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</si>
  <si>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</si>
  <si>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</si>
  <si>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</si>
  <si>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</si>
  <si>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</si>
  <si>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</si>
  <si>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</si>
  <si>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</si>
  <si>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</si>
  <si>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</si>
  <si>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</si>
  <si>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</si>
  <si>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</si>
  <si>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</si>
  <si>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</si>
  <si>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</si>
  <si>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</si>
  <si>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</si>
  <si>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</si>
  <si>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</si>
  <si>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</si>
  <si>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</si>
  <si>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</si>
  <si>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</si>
  <si>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</si>
  <si>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</si>
  <si>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</si>
  <si>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</si>
  <si>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</si>
  <si>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</si>
  <si>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</si>
  <si>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</si>
  <si>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</si>
  <si>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</si>
  <si>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</si>
  <si>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</si>
  <si>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</si>
  <si>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</si>
  <si>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</si>
  <si>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</si>
  <si>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</si>
  <si>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</si>
  <si>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</si>
  <si>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</si>
  <si>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</si>
  <si>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</si>
  <si>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</si>
  <si>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</si>
  <si>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</si>
  <si>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</si>
  <si>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</si>
  <si>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</si>
  <si>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</si>
  <si>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</si>
  <si>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</si>
  <si>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</si>
  <si>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</si>
  <si>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</si>
  <si>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</si>
  <si>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</si>
  <si>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</si>
  <si>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</si>
  <si>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</si>
  <si>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</si>
  <si>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</si>
  <si>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</si>
  <si>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</si>
  <si>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</si>
  <si>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</si>
  <si>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</si>
  <si>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</si>
  <si>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</si>
  <si>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</si>
  <si>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</si>
  <si>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</si>
  <si>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</si>
  <si>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</si>
  <si>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</si>
  <si>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</si>
  <si>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</si>
  <si>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</si>
  <si>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</si>
  <si>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</si>
  <si>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</si>
  <si>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</si>
  <si>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</si>
  <si>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</si>
  <si>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</si>
  <si>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</si>
  <si>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</si>
  <si>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</si>
  <si>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</si>
  <si>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</si>
  <si>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</si>
  <si>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</si>
  <si>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</si>
  <si>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</si>
  <si>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</si>
  <si>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</si>
  <si>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</si>
  <si>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</si>
  <si>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</si>
  <si>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</si>
  <si>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</si>
  <si>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</si>
  <si>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</si>
  <si>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</si>
  <si>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</si>
  <si>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</si>
  <si>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</si>
  <si>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</si>
  <si>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</si>
  <si>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</si>
  <si>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</si>
  <si>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</si>
  <si>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</si>
  <si>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</si>
  <si>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</si>
  <si>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</si>
  <si>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</si>
  <si>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</si>
  <si>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</si>
  <si>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</si>
  <si>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</si>
  <si>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</si>
  <si>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</si>
  <si>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</si>
  <si>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</si>
  <si>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</si>
  <si>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</si>
  <si>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</si>
  <si>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</si>
  <si>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</si>
  <si>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</si>
  <si>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</si>
  <si>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</si>
  <si>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</si>
  <si>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</si>
  <si>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</si>
  <si>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</si>
  <si>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</si>
  <si>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</si>
  <si>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</si>
  <si>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</si>
  <si>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</si>
  <si>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</si>
  <si>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</si>
  <si>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</si>
  <si>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</si>
  <si>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</si>
  <si>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</si>
  <si>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</si>
  <si>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</si>
  <si>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</si>
  <si>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</si>
  <si>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</si>
  <si>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</si>
  <si>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</si>
  <si>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</si>
  <si>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</si>
  <si>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</si>
  <si>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</si>
  <si>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</si>
  <si>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</si>
  <si>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</si>
  <si>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</si>
  <si>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</si>
  <si>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</si>
  <si>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</si>
  <si>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</si>
  <si>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</si>
  <si>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</si>
  <si>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</si>
  <si>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</si>
  <si>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</si>
  <si>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</si>
  <si>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</si>
  <si>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</si>
  <si>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</si>
  <si>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</si>
  <si>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</si>
  <si>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</si>
  <si>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</si>
  <si>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</si>
  <si>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</si>
  <si>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</si>
  <si>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</si>
  <si>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</si>
  <si>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</si>
  <si>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</si>
  <si>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</si>
  <si>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</si>
  <si>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</si>
  <si>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</si>
  <si>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</si>
  <si>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</si>
  <si>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</si>
  <si>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</si>
  <si>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</si>
  <si>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</si>
  <si>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</si>
  <si>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</si>
  <si>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</si>
  <si>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</si>
  <si>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</si>
  <si>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</si>
  <si>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</si>
  <si>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</si>
  <si>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</si>
  <si>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</si>
  <si>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</si>
  <si>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</si>
  <si>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</si>
  <si>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</si>
  <si>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</si>
  <si>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</si>
  <si>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</si>
  <si>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</si>
  <si>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</si>
  <si>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</si>
  <si>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</si>
  <si>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</si>
  <si>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</si>
  <si>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</si>
  <si>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</si>
  <si>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</si>
  <si>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</si>
  <si>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</si>
  <si>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</si>
  <si>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</si>
  <si>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</si>
  <si>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</si>
  <si>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</si>
  <si>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</si>
  <si>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</si>
  <si>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</si>
  <si>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</si>
  <si>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</si>
  <si>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</si>
  <si>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</si>
  <si>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</si>
  <si>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</si>
  <si>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</si>
  <si>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</si>
  <si>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</si>
  <si>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</si>
  <si>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</si>
  <si>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</si>
  <si>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</si>
  <si>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</si>
  <si>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</si>
  <si>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</si>
  <si>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</si>
  <si>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</si>
  <si>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</si>
  <si>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</si>
  <si>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</si>
  <si>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</si>
  <si>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</si>
  <si>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</si>
  <si>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</si>
  <si>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</si>
  <si>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</si>
  <si>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</si>
  <si>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</si>
  <si>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</si>
  <si>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</si>
  <si>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</si>
  <si>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</si>
  <si>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</si>
  <si>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</si>
  <si>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</si>
  <si>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</si>
  <si>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</si>
  <si>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</si>
  <si>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</si>
  <si>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</si>
  <si>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</si>
  <si>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</si>
  <si>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</si>
  <si>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</si>
  <si>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</si>
  <si>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</si>
  <si>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</si>
  <si>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</si>
  <si>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</si>
  <si>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</si>
  <si>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</si>
  <si>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</si>
  <si>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</si>
  <si>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</si>
  <si>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</si>
  <si>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</si>
  <si>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</si>
  <si>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</si>
  <si>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</si>
  <si>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</si>
  <si>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</si>
  <si>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</si>
  <si>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</si>
  <si>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</si>
  <si>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</si>
  <si>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</si>
  <si>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</si>
  <si>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</si>
  <si>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</si>
  <si>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</si>
  <si>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</si>
  <si>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</si>
  <si>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</si>
  <si>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</si>
  <si>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</si>
  <si>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</si>
  <si>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</si>
  <si>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</si>
  <si>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</si>
  <si>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</si>
  <si>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</si>
  <si>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</si>
  <si>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</si>
  <si>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</si>
  <si>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</si>
  <si>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</si>
  <si>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</si>
  <si>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</si>
  <si>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</si>
  <si>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</si>
  <si>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</si>
  <si>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</si>
  <si>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</si>
  <si>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</si>
  <si>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</si>
  <si>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</si>
  <si>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</si>
  <si>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</si>
  <si>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</si>
  <si>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</si>
  <si>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</si>
  <si>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</si>
  <si>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</si>
  <si>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</si>
  <si>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</si>
  <si>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</si>
  <si>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</si>
  <si>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</si>
  <si>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</si>
  <si>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</si>
  <si>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</si>
  <si>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</si>
  <si>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</si>
  <si>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</si>
  <si>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</si>
  <si>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</si>
  <si>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</si>
  <si>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</si>
  <si>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</si>
  <si>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</si>
  <si>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</si>
  <si>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</si>
  <si>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</si>
  <si>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</si>
  <si>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</si>
  <si>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</si>
  <si>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</si>
  <si>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</si>
  <si>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</si>
  <si>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</si>
  <si>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</si>
  <si>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</si>
  <si>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</si>
  <si>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</si>
  <si>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</si>
  <si>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</si>
  <si>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</si>
  <si>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</si>
  <si>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</si>
  <si>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</si>
  <si>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</si>
  <si>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</si>
  <si>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</si>
  <si>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</si>
  <si>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</si>
  <si>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</si>
  <si>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</si>
  <si>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</si>
  <si>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</si>
  <si>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</si>
  <si>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</si>
  <si>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</si>
  <si>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</si>
  <si>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</si>
  <si>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</si>
  <si>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</si>
  <si>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</si>
  <si>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</si>
  <si>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</si>
  <si>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</si>
  <si>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</si>
  <si>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</si>
  <si>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</si>
  <si>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</si>
  <si>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</si>
  <si>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</si>
  <si>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</si>
  <si>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</si>
  <si>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</si>
  <si>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</si>
  <si>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</si>
  <si>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</si>
  <si>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</si>
  <si>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</si>
  <si>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</si>
  <si>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</si>
  <si>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</si>
  <si>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</si>
  <si>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</si>
  <si>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</si>
  <si>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</si>
  <si>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</si>
  <si>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</si>
  <si>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</si>
  <si>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</si>
  <si>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</si>
  <si>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</si>
  <si>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</si>
  <si>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</si>
  <si>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</si>
  <si>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</si>
  <si>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</si>
  <si>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</si>
  <si>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</si>
  <si>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</si>
  <si>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</si>
  <si>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</si>
  <si>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</si>
  <si>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</si>
  <si>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</si>
  <si>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</si>
  <si>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</si>
  <si>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</si>
  <si>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</si>
  <si>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</si>
  <si>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</si>
  <si>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</si>
  <si>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</si>
  <si>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</si>
  <si>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</si>
  <si>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</si>
  <si>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</si>
  <si>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</si>
  <si>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</si>
  <si>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</si>
  <si>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</si>
  <si>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</si>
  <si>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</si>
  <si>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</si>
  <si>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</si>
  <si>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</si>
  <si>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</si>
  <si>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</si>
  <si>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</si>
  <si>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</si>
  <si>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</si>
  <si>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</si>
  <si>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</si>
  <si>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</si>
  <si>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</si>
  <si>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</si>
  <si>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</si>
  <si>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</si>
  <si>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</si>
  <si>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</si>
  <si>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</si>
  <si>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</si>
  <si>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</si>
  <si>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</si>
  <si>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</si>
  <si>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</si>
  <si>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</si>
  <si>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</si>
  <si>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</si>
  <si>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</si>
  <si>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</si>
  <si>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</si>
  <si>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</si>
  <si>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</si>
  <si>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</si>
  <si>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</si>
  <si>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</si>
  <si>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</si>
  <si>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</si>
  <si>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</si>
  <si>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</si>
  <si>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</si>
  <si>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</si>
  <si>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</si>
  <si>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</si>
  <si>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</si>
  <si>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</si>
  <si>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</si>
  <si>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</si>
  <si>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</si>
  <si>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</si>
  <si>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</si>
  <si>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</si>
  <si>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</si>
  <si>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</si>
  <si>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</si>
  <si>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</si>
  <si>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</si>
  <si>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</si>
  <si>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</si>
  <si>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</si>
  <si>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</si>
  <si>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</si>
  <si>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</si>
  <si>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</si>
  <si>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</si>
  <si>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</si>
  <si>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</si>
  <si>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</si>
  <si>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</si>
  <si>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</si>
  <si>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</si>
  <si>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</si>
  <si>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</si>
  <si>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</si>
  <si>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</si>
  <si>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</si>
  <si>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</si>
  <si>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</si>
  <si>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</si>
  <si>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</si>
  <si>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</si>
  <si>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</si>
  <si>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</si>
  <si>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</si>
  <si>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</si>
  <si>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</si>
  <si>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</si>
  <si>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</si>
  <si>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</si>
  <si>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</si>
  <si>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</si>
  <si>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</si>
  <si>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</si>
  <si>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</si>
  <si>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</si>
  <si>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</si>
  <si>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</si>
  <si>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</si>
  <si>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</si>
  <si>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</si>
  <si>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</si>
  <si>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</si>
  <si>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</si>
  <si>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</si>
  <si>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</si>
  <si>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</si>
  <si>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</si>
  <si>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</si>
  <si>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</si>
  <si>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</si>
  <si>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</si>
  <si>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</si>
  <si>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</si>
  <si>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</si>
  <si>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</si>
  <si>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</si>
  <si>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</si>
  <si>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</si>
  <si>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</si>
  <si>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</si>
  <si>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</si>
  <si>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</si>
  <si>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</si>
  <si>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</si>
  <si>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</si>
  <si>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</si>
  <si>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</si>
  <si>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</si>
  <si>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</si>
  <si>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</si>
  <si>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</si>
  <si>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</si>
  <si>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</si>
  <si>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</si>
  <si>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</si>
  <si>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</si>
  <si>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</si>
  <si>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</si>
  <si>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</si>
  <si>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</si>
  <si>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</si>
  <si>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</si>
  <si>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</si>
  <si>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</si>
  <si>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</si>
  <si>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</si>
  <si>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</si>
  <si>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</si>
  <si>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</si>
  <si>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</si>
  <si>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</si>
  <si>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</si>
  <si>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</si>
  <si>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</si>
  <si>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</si>
  <si>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</si>
  <si>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</si>
  <si>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</si>
  <si>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</si>
  <si>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</si>
  <si>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</si>
  <si>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</si>
  <si>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</si>
  <si>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</si>
  <si>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</si>
  <si>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</si>
  <si>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</si>
  <si>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</si>
  <si>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</si>
  <si>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</si>
  <si>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</si>
  <si>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</si>
  <si>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</si>
  <si>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</si>
  <si>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</si>
  <si>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</si>
  <si>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</si>
  <si>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</si>
  <si>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</si>
  <si>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</si>
  <si>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</si>
  <si>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</si>
  <si>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</si>
  <si>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</si>
  <si>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</si>
  <si>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</si>
  <si>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</si>
  <si>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</si>
  <si>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</si>
  <si>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</si>
  <si>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</si>
  <si>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</si>
  <si>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</si>
  <si>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</si>
  <si>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</si>
  <si>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</si>
  <si>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</si>
  <si>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</si>
  <si>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</si>
  <si>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</si>
  <si>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</si>
  <si>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</si>
  <si>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</si>
  <si>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</si>
  <si>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</si>
  <si>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</si>
  <si>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</si>
  <si>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</si>
  <si>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</si>
  <si>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</si>
  <si>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</si>
  <si>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</si>
  <si>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</si>
  <si>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</si>
  <si>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</si>
  <si>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</si>
  <si>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</si>
  <si>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</si>
  <si>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</si>
  <si>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</si>
  <si>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</si>
  <si>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</si>
  <si>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</si>
  <si>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</si>
  <si>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</si>
  <si>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</si>
  <si>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</si>
  <si>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</si>
  <si>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</si>
  <si>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</si>
  <si>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</si>
  <si>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</si>
  <si>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</si>
  <si>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</si>
  <si>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</si>
  <si>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</si>
  <si>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</si>
  <si>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</si>
  <si>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</si>
  <si>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</si>
  <si>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</si>
  <si>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</si>
  <si>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</si>
  <si>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</si>
  <si>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</si>
  <si>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</si>
  <si>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</si>
  <si>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</si>
  <si>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</si>
  <si>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</si>
  <si>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</si>
  <si>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</si>
  <si>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</si>
  <si>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</si>
  <si>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</si>
  <si>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</si>
  <si>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</si>
  <si>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</si>
  <si>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</si>
  <si>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</si>
  <si>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</si>
  <si>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</si>
  <si>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</si>
  <si>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</si>
  <si>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</si>
  <si>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</si>
  <si>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</si>
  <si>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</si>
  <si>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</si>
  <si>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</si>
  <si>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</si>
  <si>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</si>
  <si>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</si>
  <si>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</si>
  <si>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</si>
  <si>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</si>
  <si>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</si>
  <si>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</si>
  <si>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</si>
  <si>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</si>
  <si>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</si>
  <si>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</si>
  <si>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</si>
  <si>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</si>
  <si>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</si>
  <si>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</si>
  <si>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</si>
  <si>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</si>
  <si>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</si>
  <si>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</si>
  <si>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</si>
  <si>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</si>
  <si>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</si>
  <si>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</si>
  <si>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</si>
  <si>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</si>
  <si>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</si>
  <si>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</si>
  <si>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</si>
  <si>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</si>
  <si>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</si>
  <si>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</si>
  <si>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</si>
  <si>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</si>
  <si>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</si>
  <si>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</si>
  <si>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</si>
  <si>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</si>
  <si>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</si>
  <si>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</si>
  <si>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</si>
  <si>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</si>
  <si>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</si>
  <si>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</si>
  <si>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</si>
  <si>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</si>
  <si>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</si>
  <si>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</si>
  <si>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</si>
  <si>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</si>
  <si>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</si>
  <si>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</si>
  <si>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</si>
  <si>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</si>
  <si>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</si>
  <si>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</si>
  <si>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</si>
  <si>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</si>
  <si>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</si>
  <si>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</si>
  <si>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</si>
  <si>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</si>
  <si>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</si>
  <si>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</si>
  <si>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</si>
  <si>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</si>
  <si>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</si>
  <si>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</si>
  <si>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</si>
  <si>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</si>
  <si>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</si>
  <si>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</si>
  <si>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</si>
  <si>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</si>
  <si>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</si>
  <si>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</si>
  <si>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</si>
  <si>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</si>
  <si>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</si>
  <si>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</si>
  <si>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</si>
  <si>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</si>
  <si>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</si>
  <si>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</si>
  <si>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</si>
  <si>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</si>
  <si>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</si>
  <si>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</si>
  <si>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</si>
  <si>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</si>
  <si>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</si>
  <si>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</si>
  <si>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</si>
  <si>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</si>
  <si>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</si>
  <si>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</si>
  <si>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</si>
  <si>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</si>
  <si>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</si>
  <si>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</si>
  <si>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</si>
  <si>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</si>
  <si>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</si>
  <si>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</si>
  <si>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</si>
  <si>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</si>
  <si>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</si>
  <si>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</si>
  <si>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</si>
  <si>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</si>
  <si>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</si>
  <si>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</si>
  <si>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</si>
  <si>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</si>
  <si>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</si>
  <si>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</si>
  <si>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</si>
  <si>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</si>
  <si>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</si>
  <si>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</si>
  <si>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</si>
  <si>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</si>
  <si>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</si>
  <si>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</si>
  <si>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</si>
  <si>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</si>
  <si>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</si>
  <si>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</si>
  <si>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</si>
  <si>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</si>
  <si>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</si>
  <si>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</si>
  <si>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</si>
  <si>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</si>
  <si>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</si>
  <si>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</si>
  <si>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</si>
  <si>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</si>
  <si>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</si>
  <si>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</si>
  <si>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</si>
  <si>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</si>
  <si>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</si>
  <si>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</si>
  <si>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</si>
  <si>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</si>
  <si>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</si>
  <si>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</si>
  <si>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</si>
  <si>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</si>
  <si>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</si>
  <si>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</si>
  <si>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</si>
  <si>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</si>
  <si>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</si>
  <si>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</si>
  <si>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</si>
  <si>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</si>
  <si>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</si>
  <si>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</si>
  <si>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</si>
  <si>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</si>
  <si>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</si>
  <si>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</si>
  <si>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</si>
  <si>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</si>
  <si>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</si>
  <si>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</si>
  <si>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</si>
  <si>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</si>
  <si>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</si>
  <si>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</si>
  <si>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</si>
  <si>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</si>
  <si>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</si>
  <si>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</si>
  <si>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</si>
  <si>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</si>
  <si>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</si>
  <si>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</si>
  <si>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</si>
  <si>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</si>
  <si>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</si>
  <si>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</si>
  <si>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</si>
  <si>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</si>
  <si>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</si>
  <si>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</si>
  <si>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</si>
  <si>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</si>
  <si>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</si>
  <si>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</si>
  <si>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</si>
  <si>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</si>
  <si>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</si>
  <si>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</si>
  <si>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</si>
  <si>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</si>
  <si>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</si>
  <si>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</si>
  <si>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</si>
  <si>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</si>
  <si>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</si>
  <si>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</si>
  <si>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</si>
  <si>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</si>
  <si>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</si>
  <si>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</si>
  <si>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</si>
  <si>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</si>
  <si>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</si>
  <si>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</si>
  <si>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</si>
  <si>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</si>
  <si>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</si>
  <si>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</si>
  <si>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</si>
  <si>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</si>
  <si>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</si>
  <si>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</si>
  <si>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</si>
  <si>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</si>
  <si>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</si>
  <si>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</si>
  <si>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</si>
  <si>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</si>
  <si>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</si>
  <si>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</si>
  <si>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</si>
  <si>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</si>
  <si>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</si>
  <si>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</si>
  <si>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</si>
  <si>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</si>
  <si>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</si>
  <si>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</si>
  <si>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</si>
  <si>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</si>
  <si>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</si>
  <si>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</si>
  <si>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</si>
  <si>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</si>
  <si>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</si>
  <si>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</si>
  <si>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</si>
  <si>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</si>
  <si>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</si>
  <si>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</si>
  <si>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</si>
  <si>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</si>
  <si>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</si>
  <si>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</si>
  <si>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</si>
  <si>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</si>
  <si>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</si>
  <si>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</si>
  <si>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</si>
  <si>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</si>
  <si>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</si>
  <si>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</si>
  <si>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</si>
  <si>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</si>
  <si>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</si>
  <si>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</si>
  <si>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</si>
  <si>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</si>
  <si>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</si>
  <si>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</si>
  <si>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</si>
  <si>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</si>
  <si>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</si>
  <si>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</si>
  <si>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</si>
  <si>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</si>
  <si>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</si>
  <si>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</si>
  <si>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</si>
  <si>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</si>
  <si>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</si>
  <si>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</si>
  <si>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</si>
  <si>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</si>
  <si>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</si>
  <si>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</si>
  <si>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</si>
  <si>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</si>
  <si>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</si>
  <si>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</si>
  <si>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</si>
  <si>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</si>
  <si>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</si>
  <si>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</si>
  <si>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</si>
  <si>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</si>
  <si>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</si>
  <si>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</si>
  <si>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</si>
  <si>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</si>
  <si>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</si>
  <si>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</si>
  <si>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</si>
  <si>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</si>
  <si>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</si>
  <si>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</si>
  <si>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</si>
  <si>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</si>
  <si>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</si>
  <si>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</si>
  <si>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</si>
  <si>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</si>
  <si>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</si>
  <si>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</si>
  <si>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</si>
  <si>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</si>
  <si>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</si>
  <si>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</si>
  <si>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</si>
  <si>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</si>
  <si>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</si>
  <si>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</si>
  <si>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</si>
  <si>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</si>
  <si>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</si>
  <si>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</si>
  <si>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</si>
  <si>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</si>
  <si>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</si>
  <si>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</si>
  <si>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</si>
  <si>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</si>
  <si>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</si>
  <si>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</si>
  <si>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</si>
  <si>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</si>
  <si>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</si>
  <si>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</si>
  <si>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</si>
  <si>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</si>
  <si>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</si>
  <si>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</si>
  <si>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</si>
  <si>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</si>
  <si>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</si>
  <si>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</si>
  <si>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</si>
  <si>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</si>
  <si>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</si>
  <si>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</si>
  <si>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</si>
  <si>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</si>
  <si>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</si>
  <si>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</si>
  <si>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</si>
  <si>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</si>
  <si>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</si>
  <si>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</si>
  <si>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</si>
  <si>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</si>
  <si>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</si>
  <si>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</si>
  <si>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</si>
  <si>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</si>
  <si>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</si>
  <si>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</si>
  <si>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</si>
  <si>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</si>
  <si>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</si>
  <si>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</si>
  <si>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</si>
  <si>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</si>
  <si>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</si>
  <si>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</si>
  <si>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</si>
  <si>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</si>
  <si>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</si>
  <si>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</si>
  <si>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</si>
  <si>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</si>
  <si>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</si>
  <si>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</si>
  <si>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</si>
  <si>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</si>
  <si>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</si>
  <si>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</si>
  <si>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</si>
  <si>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</si>
  <si>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</si>
  <si>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</si>
  <si>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</si>
  <si>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</si>
  <si>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</si>
  <si>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</si>
  <si>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</si>
  <si>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</si>
  <si>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</si>
  <si>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</si>
  <si>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</si>
  <si>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</si>
  <si>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</si>
  <si>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</si>
  <si>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</si>
  <si>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</si>
  <si>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</si>
  <si>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</si>
  <si>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</si>
  <si>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</si>
  <si>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</si>
  <si>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</si>
  <si>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</si>
  <si>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</si>
  <si>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</si>
  <si>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</si>
  <si>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</si>
  <si>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</si>
  <si>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</si>
  <si>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</si>
  <si>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</si>
  <si>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</si>
  <si>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</si>
  <si>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</si>
  <si>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</si>
  <si>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</si>
  <si>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</si>
  <si>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</si>
  <si>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</si>
  <si>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</si>
  <si>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</si>
  <si>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</si>
  <si>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</si>
  <si>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</si>
  <si>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</si>
  <si>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</si>
  <si>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</si>
  <si>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</si>
  <si>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</si>
  <si>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</si>
  <si>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</si>
  <si>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</si>
  <si>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</si>
  <si>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</si>
  <si>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</si>
  <si>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</si>
  <si>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</si>
  <si>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</si>
  <si>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</si>
  <si>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</si>
  <si>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</si>
  <si>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</si>
  <si>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</si>
  <si>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</si>
  <si>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</si>
  <si>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</si>
  <si>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</si>
  <si>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</si>
  <si>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</si>
  <si>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</si>
  <si>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</si>
  <si>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</si>
  <si>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</si>
  <si>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</si>
  <si>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</si>
  <si>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</si>
  <si>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</si>
  <si>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</si>
  <si>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</si>
  <si>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</si>
  <si>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</si>
  <si>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</si>
  <si>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</si>
  <si>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</si>
  <si>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</si>
  <si>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</si>
  <si>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</si>
  <si>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</si>
  <si>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</si>
  <si>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</si>
  <si>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</si>
  <si>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</si>
  <si>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</si>
  <si>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</si>
  <si>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</si>
  <si>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</si>
  <si>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</si>
  <si>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</si>
  <si>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</si>
  <si>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</si>
  <si>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</si>
  <si>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</si>
  <si>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</si>
  <si>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</si>
  <si>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</si>
  <si>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</si>
  <si>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</si>
  <si>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</si>
  <si>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</si>
  <si>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</si>
  <si>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</si>
  <si>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</si>
  <si>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</si>
  <si>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</si>
  <si>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</si>
  <si>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</si>
  <si>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</si>
  <si>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</si>
  <si>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</si>
  <si>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</si>
  <si>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</si>
  <si>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</si>
  <si>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</si>
  <si>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</si>
  <si>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</si>
  <si>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</si>
  <si>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</si>
  <si>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</si>
  <si>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</si>
  <si>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</si>
  <si>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</si>
  <si>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</si>
  <si>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</si>
  <si>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</si>
  <si>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</si>
  <si>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</si>
  <si>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</si>
  <si>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</si>
  <si>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</si>
  <si>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</si>
  <si>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</si>
  <si>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</si>
  <si>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</si>
  <si>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</si>
  <si>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</si>
  <si>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</si>
  <si>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</si>
  <si>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</si>
  <si>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</si>
  <si>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</si>
  <si>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</si>
  <si>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</si>
  <si>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</si>
  <si>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</si>
  <si>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</si>
  <si>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</si>
  <si>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</si>
  <si>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</si>
  <si>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</si>
  <si>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</si>
  <si>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</si>
  <si>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</si>
  <si>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</si>
  <si>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</si>
  <si>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</si>
  <si>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</si>
  <si>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</si>
  <si>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</si>
  <si>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</si>
  <si>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</si>
  <si>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</si>
  <si>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</si>
  <si>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</si>
  <si>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</si>
  <si>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</si>
  <si>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</si>
  <si>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</si>
  <si>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</si>
  <si>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</si>
  <si>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</si>
  <si>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</si>
  <si>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</si>
  <si>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</si>
  <si>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</si>
  <si>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</si>
  <si>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</si>
  <si>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</si>
  <si>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</si>
  <si>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</si>
  <si>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</si>
  <si>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</si>
  <si>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</si>
  <si>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</si>
  <si>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</si>
  <si>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</si>
  <si>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</si>
  <si>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</si>
  <si>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</si>
  <si>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</si>
  <si>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</si>
  <si>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</si>
  <si>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</si>
  <si>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</si>
  <si>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</si>
  <si>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</si>
  <si>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</si>
  <si>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</si>
  <si>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</si>
  <si>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</si>
  <si>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</si>
  <si>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</si>
  <si>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</si>
  <si>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</si>
  <si>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</si>
  <si>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</si>
  <si>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</si>
  <si>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</si>
  <si>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</si>
  <si>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</si>
  <si>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</si>
  <si>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</si>
  <si>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</si>
  <si>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</si>
  <si>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</si>
  <si>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</si>
  <si>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</si>
  <si>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</si>
  <si>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</si>
  <si>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</si>
  <si>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</si>
  <si>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</si>
  <si>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</si>
  <si>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</si>
  <si>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</si>
  <si>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</si>
  <si>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</si>
  <si>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</si>
  <si>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</si>
  <si>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</si>
  <si>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</si>
  <si>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</si>
  <si>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</si>
  <si>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</si>
  <si>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</si>
  <si>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</si>
  <si>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</si>
  <si>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</si>
  <si>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</si>
  <si>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</si>
  <si>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</si>
  <si>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</si>
  <si>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</si>
  <si>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</si>
  <si>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</si>
  <si>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</si>
  <si>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</si>
  <si>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</si>
  <si>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</si>
  <si>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</si>
  <si>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</si>
  <si>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</si>
  <si>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</si>
  <si>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</si>
  <si>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</si>
  <si>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</si>
  <si>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</si>
  <si>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</si>
  <si>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</si>
  <si>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</si>
  <si>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</si>
  <si>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</si>
  <si>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</si>
  <si>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</si>
  <si>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</si>
  <si>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</si>
  <si>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</si>
  <si>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</si>
  <si>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</si>
  <si>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</si>
  <si>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</si>
  <si>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</si>
  <si>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</si>
  <si>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</si>
  <si>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</si>
  <si>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</si>
  <si>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</si>
  <si>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</si>
  <si>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</si>
  <si>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</si>
  <si>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</si>
  <si>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</si>
  <si>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</si>
  <si>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</si>
  <si>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</si>
  <si>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</si>
  <si>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</si>
  <si>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</si>
  <si>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</si>
  <si>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</si>
  <si>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</si>
  <si>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</si>
  <si>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</si>
  <si>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</si>
  <si>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</si>
  <si>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</si>
  <si>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</si>
  <si>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</si>
  <si>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</si>
  <si>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</si>
  <si>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</si>
  <si>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</si>
  <si>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</si>
  <si>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</si>
  <si>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</si>
  <si>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</si>
  <si>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</si>
  <si>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</si>
  <si>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</si>
  <si>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</si>
  <si>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</si>
  <si>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</si>
  <si>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</si>
  <si>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</si>
  <si>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</si>
  <si>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</si>
  <si>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</si>
  <si>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</si>
  <si>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</si>
  <si>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</si>
  <si>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</si>
  <si>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</si>
  <si>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</si>
  <si>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</si>
  <si>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</si>
  <si>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</si>
  <si>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</si>
  <si>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</si>
  <si>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</si>
  <si>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</si>
  <si>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</si>
  <si>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</si>
  <si>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</si>
  <si>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</si>
  <si>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</si>
  <si>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</si>
  <si>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</si>
  <si>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</si>
  <si>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</si>
  <si>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</si>
  <si>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</si>
  <si>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</si>
  <si>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</si>
  <si>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</si>
  <si>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</si>
  <si>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</si>
  <si>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</si>
  <si>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</si>
  <si>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</si>
  <si>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</si>
  <si>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</si>
  <si>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</si>
  <si>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</si>
  <si>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</si>
  <si>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</si>
  <si>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</si>
  <si>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</si>
  <si>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</si>
  <si>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</si>
  <si>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</si>
  <si>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</si>
  <si>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</si>
  <si>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</si>
  <si>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</si>
  <si>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</si>
  <si>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</si>
  <si>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</si>
  <si>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</si>
  <si>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</si>
  <si>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</si>
  <si>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</si>
  <si>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</si>
  <si>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</si>
  <si>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</si>
  <si>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</si>
  <si>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</si>
  <si>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</si>
  <si>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</si>
  <si>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</si>
  <si>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</si>
  <si>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</si>
  <si>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</si>
  <si>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</si>
  <si>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</si>
  <si>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</si>
  <si>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</si>
  <si>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</si>
  <si>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</si>
  <si>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</si>
  <si>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</si>
  <si>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</si>
  <si>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</si>
  <si>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</si>
  <si>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</si>
  <si>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</si>
  <si>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</si>
  <si>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</si>
  <si>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</si>
  <si>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</si>
  <si>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</si>
  <si>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</si>
  <si>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</si>
  <si>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</si>
  <si>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</si>
  <si>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</si>
  <si>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</si>
  <si>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</si>
  <si>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</si>
  <si>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</si>
  <si>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</si>
  <si>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</si>
  <si>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</si>
  <si>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</si>
  <si>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</si>
  <si>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</si>
  <si>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</si>
  <si>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</si>
  <si>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</si>
  <si>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</si>
  <si>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</si>
  <si>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</si>
  <si>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</si>
  <si>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</si>
  <si>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</si>
  <si>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</si>
  <si>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</si>
  <si>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</si>
  <si>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</si>
  <si>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</si>
  <si>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</si>
  <si>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</si>
  <si>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</si>
  <si>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</si>
  <si>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</si>
  <si>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</si>
  <si>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</si>
  <si>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</si>
  <si>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</si>
  <si>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</si>
  <si>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</si>
  <si>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</si>
  <si>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</si>
  <si>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</si>
  <si>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</si>
  <si>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</si>
  <si>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</si>
  <si>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</si>
  <si>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</si>
  <si>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</si>
  <si>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</si>
  <si>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</si>
  <si>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</si>
  <si>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</si>
  <si>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</si>
  <si>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</si>
  <si>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</si>
  <si>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</si>
  <si>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</si>
  <si>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</si>
  <si>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</si>
  <si>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</si>
  <si>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</si>
  <si>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</si>
  <si>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</si>
  <si>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</si>
  <si>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</si>
  <si>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</si>
  <si>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</si>
  <si>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</si>
  <si>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</si>
  <si>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</si>
  <si>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</si>
  <si>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</si>
  <si>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</si>
  <si>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</si>
  <si>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</si>
  <si>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</si>
  <si>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</si>
  <si>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</si>
  <si>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</si>
  <si>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</si>
  <si>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</si>
  <si>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</si>
  <si>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</si>
  <si>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</si>
  <si>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</si>
  <si>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</si>
  <si>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</si>
  <si>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</si>
  <si>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</si>
  <si>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</si>
  <si>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</si>
  <si>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</si>
  <si>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</si>
  <si>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</si>
  <si>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</si>
  <si>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</si>
  <si>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</si>
  <si>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</si>
  <si>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</si>
  <si>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</si>
  <si>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</si>
  <si>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</si>
  <si>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</si>
  <si>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</si>
  <si>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</si>
  <si>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</si>
  <si>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</si>
  <si>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</si>
  <si>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</si>
  <si>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</si>
  <si>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</si>
  <si>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</si>
  <si>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</si>
  <si>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</si>
  <si>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</si>
  <si>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</si>
  <si>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</si>
  <si>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</si>
  <si>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</si>
  <si>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</si>
  <si>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</si>
  <si>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</si>
  <si>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</si>
  <si>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</si>
  <si>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</si>
  <si>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</si>
  <si>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</si>
  <si>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</si>
  <si>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</si>
  <si>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</si>
  <si>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</si>
  <si>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</si>
  <si>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</si>
  <si>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</si>
  <si>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</si>
  <si>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</si>
  <si>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</si>
  <si>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</si>
  <si>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</si>
  <si>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</si>
  <si>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</si>
  <si>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</si>
  <si>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</si>
  <si>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</si>
  <si>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</si>
  <si>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</si>
  <si>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</si>
  <si>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</si>
  <si>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</si>
  <si>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</si>
  <si>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</si>
  <si>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</si>
  <si>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</si>
  <si>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</si>
  <si>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</si>
  <si>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</si>
  <si>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</si>
  <si>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</si>
  <si>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</si>
  <si>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</si>
  <si>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</si>
  <si>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</si>
  <si>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</si>
  <si>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</si>
  <si>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</si>
  <si>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</si>
  <si>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</si>
  <si>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</si>
  <si>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</si>
  <si>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</si>
  <si>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</si>
  <si>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</si>
  <si>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</si>
  <si>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</si>
  <si>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</si>
  <si>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</si>
  <si>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</si>
  <si>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</si>
  <si>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</si>
  <si>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</si>
  <si>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</si>
  <si>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</si>
  <si>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</si>
  <si>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</si>
  <si>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</si>
  <si>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</si>
  <si>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</si>
  <si>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</si>
  <si>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</si>
  <si>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</si>
  <si>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</si>
  <si>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</si>
  <si>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</si>
  <si>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</si>
  <si>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</si>
  <si>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</si>
  <si>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</si>
  <si>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</si>
  <si>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</si>
  <si>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</si>
  <si>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</si>
  <si>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</si>
  <si>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</si>
  <si>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</si>
  <si>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</si>
  <si>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</si>
  <si>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</si>
  <si>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</si>
  <si>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</si>
  <si>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</si>
  <si>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</si>
  <si>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</si>
  <si>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</si>
  <si>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</si>
  <si>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</si>
  <si>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</si>
  <si>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</si>
  <si>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</si>
  <si>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</si>
  <si>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</si>
  <si>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</si>
  <si>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</si>
  <si>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</si>
  <si>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</si>
  <si>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</si>
  <si>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</si>
  <si>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</si>
  <si>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</si>
  <si>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</si>
  <si>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</si>
  <si>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</si>
  <si>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</si>
  <si>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</si>
  <si>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</si>
  <si>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</si>
  <si>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</si>
  <si>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</si>
  <si>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</si>
  <si>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</si>
  <si>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</si>
  <si>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</si>
  <si>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</si>
  <si>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</si>
  <si>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</si>
  <si>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</si>
  <si>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</si>
  <si>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</si>
  <si>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</si>
  <si>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</si>
  <si>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</si>
  <si>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</si>
  <si>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</si>
  <si>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</si>
  <si>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</si>
  <si>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</si>
  <si>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</si>
  <si>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</si>
  <si>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</si>
  <si>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</si>
  <si>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</si>
  <si>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</si>
  <si>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</si>
  <si>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</si>
  <si>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</si>
  <si>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</si>
  <si>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</si>
  <si>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</si>
  <si>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</si>
  <si>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</si>
  <si>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</si>
  <si>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</si>
  <si>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</si>
  <si>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</si>
  <si>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</si>
  <si>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</si>
  <si>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</si>
  <si>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</si>
  <si>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</si>
  <si>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</si>
  <si>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</si>
  <si>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</si>
  <si>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</si>
  <si>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</si>
  <si>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</si>
  <si>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</si>
  <si>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</si>
  <si>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</si>
  <si>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</si>
  <si>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</si>
  <si>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</si>
  <si>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</si>
  <si>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</si>
  <si>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</si>
  <si>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</si>
  <si>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</si>
  <si>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</si>
  <si>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</si>
  <si>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</si>
  <si>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</si>
  <si>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</si>
  <si>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</si>
  <si>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</si>
  <si>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</si>
  <si>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</si>
  <si>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</si>
  <si>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</si>
  <si>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</si>
  <si>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</si>
  <si>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</si>
  <si>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</si>
  <si>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</si>
  <si>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</si>
  <si>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</si>
  <si>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</si>
  <si>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</si>
  <si>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</si>
  <si>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</si>
  <si>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</si>
  <si>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</si>
  <si>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</si>
  <si>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</si>
  <si>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</si>
  <si>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</si>
  <si>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</si>
  <si>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</si>
  <si>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</si>
  <si>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</si>
  <si>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</si>
  <si>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</si>
  <si>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</si>
  <si>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</si>
  <si>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</si>
  <si>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</si>
  <si>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</si>
  <si>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</si>
  <si>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</si>
  <si>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</si>
  <si>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</si>
  <si>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</si>
  <si>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</si>
  <si>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</si>
  <si>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</si>
  <si>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</si>
  <si>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</si>
  <si>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</si>
  <si>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</si>
  <si>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</si>
  <si>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</si>
  <si>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</si>
  <si>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</si>
  <si>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</si>
  <si>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</si>
  <si>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</si>
  <si>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</si>
  <si>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</si>
  <si>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</si>
  <si>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</si>
  <si>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</si>
  <si>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</si>
  <si>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</si>
  <si>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</si>
  <si>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</si>
  <si>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</si>
  <si>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</si>
  <si>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</si>
  <si>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</si>
  <si>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</si>
  <si>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</si>
  <si>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</si>
  <si>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</si>
  <si>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</si>
  <si>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</si>
  <si>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</si>
  <si>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</si>
  <si>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</si>
  <si>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</si>
  <si>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</si>
  <si>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</si>
  <si>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</si>
  <si>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</si>
  <si>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</si>
  <si>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</si>
  <si>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</si>
  <si>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</si>
  <si>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</si>
  <si>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</si>
  <si>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</si>
  <si>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</si>
  <si>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</si>
  <si>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</si>
  <si>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</si>
  <si>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</si>
  <si>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</si>
  <si>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</si>
  <si>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</si>
  <si>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</si>
  <si>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</si>
  <si>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</si>
  <si>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</si>
  <si>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</si>
  <si>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</si>
  <si>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</si>
  <si>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</si>
  <si>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</si>
  <si>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</si>
  <si>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</si>
  <si>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</si>
  <si>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</si>
  <si>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</si>
  <si>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</si>
  <si>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</si>
  <si>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</si>
  <si>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</si>
  <si>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</si>
  <si>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</si>
  <si>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</si>
  <si>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</si>
  <si>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</si>
  <si>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</si>
  <si>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</si>
  <si>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</si>
  <si>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</si>
  <si>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</si>
  <si>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</si>
  <si>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</si>
  <si>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</si>
  <si>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</si>
  <si>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</si>
  <si>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</si>
  <si>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</si>
  <si>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</si>
  <si>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</si>
  <si>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</si>
  <si>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</si>
  <si>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</si>
  <si>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</si>
  <si>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</si>
  <si>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</si>
  <si>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</si>
  <si>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</si>
  <si>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</si>
  <si>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</si>
  <si>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</si>
  <si>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</si>
  <si>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</si>
  <si>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</si>
  <si>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</si>
  <si>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</si>
  <si>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</si>
  <si>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</si>
  <si>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</si>
  <si>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</si>
  <si>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</si>
  <si>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</si>
  <si>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</si>
  <si>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</si>
  <si>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</si>
  <si>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</si>
  <si>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</si>
  <si>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</si>
  <si>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</si>
  <si>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</si>
  <si>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</si>
  <si>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</si>
  <si>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</si>
  <si>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</si>
  <si>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</si>
  <si>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</si>
  <si>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</si>
  <si>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</si>
  <si>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</si>
  <si>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</si>
  <si>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</si>
  <si>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</si>
  <si>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</si>
  <si>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</si>
  <si>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</si>
  <si>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</si>
  <si>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</si>
  <si>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</si>
  <si>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</si>
  <si>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</si>
  <si>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</si>
  <si>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</si>
  <si>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</si>
  <si>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</si>
  <si>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</si>
  <si>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</si>
  <si>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</si>
  <si>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</si>
  <si>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</si>
  <si>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</si>
  <si>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</si>
  <si>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</si>
  <si>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</si>
  <si>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</si>
  <si>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</si>
  <si>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</si>
  <si>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</si>
  <si>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</si>
  <si>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</si>
  <si>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</si>
  <si>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</si>
  <si>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</si>
  <si>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</si>
  <si>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</si>
  <si>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</si>
  <si>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</si>
  <si>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</si>
  <si>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</si>
  <si>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</si>
  <si>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</si>
  <si>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</si>
  <si>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</si>
  <si>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</si>
  <si>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</si>
  <si>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</si>
  <si>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</si>
  <si>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</si>
  <si>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</si>
  <si>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</si>
  <si>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</si>
  <si>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</si>
  <si>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</si>
  <si>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</si>
  <si>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</si>
  <si>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</si>
  <si>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</si>
  <si>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</si>
  <si>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</si>
  <si>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</si>
  <si>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</si>
  <si>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</si>
  <si>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</si>
  <si>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</si>
  <si>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</si>
  <si>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</si>
  <si>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</si>
  <si>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</si>
  <si>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</si>
  <si>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</si>
  <si>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</si>
  <si>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</si>
  <si>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</si>
  <si>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</si>
  <si>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</si>
  <si>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</si>
  <si>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</si>
  <si>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</si>
  <si>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</si>
  <si>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</si>
  <si>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</si>
  <si>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</si>
  <si>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</si>
  <si>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</si>
  <si>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</si>
  <si>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</si>
  <si>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</si>
  <si>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</si>
  <si>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</si>
  <si>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</si>
  <si>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</si>
  <si>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</si>
  <si>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</si>
  <si>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</si>
  <si>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</si>
  <si>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</si>
  <si>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</si>
  <si>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</si>
  <si>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</si>
  <si>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</si>
  <si>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</si>
  <si>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</si>
  <si>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</si>
  <si>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</si>
  <si>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</si>
  <si>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</si>
  <si>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</si>
  <si>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</si>
  <si>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</si>
  <si>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</si>
  <si>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</si>
  <si>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</si>
  <si>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</si>
  <si>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</si>
  <si>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</si>
  <si>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</si>
  <si>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</si>
  <si>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</si>
  <si>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</si>
  <si>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</si>
  <si>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</si>
  <si>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</si>
  <si>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</si>
  <si>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</si>
  <si>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</si>
  <si>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</si>
  <si>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</si>
  <si>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</si>
  <si>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</si>
  <si>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</si>
  <si>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</si>
  <si>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</si>
  <si>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</si>
  <si>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</si>
  <si>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</si>
  <si>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</si>
  <si>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</si>
  <si>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</si>
  <si>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</si>
  <si>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</si>
  <si>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</si>
  <si>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</si>
  <si>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</si>
  <si>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</si>
  <si>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</si>
  <si>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</si>
  <si>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</si>
  <si>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</si>
  <si>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</si>
  <si>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</si>
  <si>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</si>
  <si>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</si>
  <si>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</si>
  <si>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</si>
  <si>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</si>
  <si>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</si>
  <si>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</si>
  <si>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</si>
  <si>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</si>
  <si>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</si>
  <si>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</si>
  <si>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</si>
  <si>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</si>
  <si>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</si>
  <si>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</si>
  <si>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</si>
  <si>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</si>
  <si>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</si>
  <si>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</si>
  <si>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</si>
  <si>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</si>
  <si>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</si>
  <si>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</si>
  <si>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</si>
  <si>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</si>
  <si>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</si>
  <si>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</si>
  <si>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</si>
  <si>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</si>
  <si>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</si>
  <si>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</si>
  <si>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</si>
  <si>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</si>
  <si>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</si>
  <si>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</si>
  <si>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</si>
  <si>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</si>
  <si>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</si>
  <si>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</si>
  <si>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</si>
  <si>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</si>
  <si>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</si>
  <si>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</si>
  <si>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</si>
  <si>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</si>
  <si>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</si>
  <si>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</si>
  <si>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</si>
  <si>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</si>
  <si>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</si>
  <si>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</si>
  <si>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</si>
  <si>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</si>
  <si>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</si>
  <si>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</si>
  <si>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</si>
  <si>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</si>
  <si>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</si>
  <si>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</si>
  <si>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</si>
  <si>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</si>
  <si>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</si>
  <si>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</si>
  <si>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</si>
  <si>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</si>
  <si>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</si>
  <si>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</si>
  <si>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</si>
  <si>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</si>
  <si>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</si>
  <si>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</si>
  <si>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</si>
  <si>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</si>
  <si>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</si>
  <si>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</si>
  <si>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</si>
  <si>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</si>
  <si>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</si>
  <si>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</si>
  <si>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</si>
  <si>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</si>
  <si>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</si>
  <si>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</si>
  <si>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</si>
  <si>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</si>
  <si>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</si>
  <si>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</si>
  <si>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</si>
  <si>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</si>
  <si>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</si>
  <si>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</si>
  <si>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</si>
  <si>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</si>
  <si>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</si>
  <si>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</si>
  <si>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</si>
  <si>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</si>
  <si>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</si>
  <si>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</si>
  <si>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</si>
  <si>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</si>
  <si>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</si>
  <si>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</si>
  <si>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</si>
  <si>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</si>
  <si>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</si>
  <si>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</si>
  <si>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</si>
  <si>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</si>
  <si>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</si>
  <si>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</si>
  <si>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</si>
  <si>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</si>
  <si>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</si>
  <si>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</si>
  <si>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</si>
  <si>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</si>
  <si>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</si>
  <si>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</si>
  <si>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</si>
  <si>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</si>
  <si>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</si>
  <si>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</si>
  <si>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</si>
  <si>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</si>
  <si>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</si>
  <si>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</si>
  <si>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</si>
  <si>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</si>
  <si>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</si>
  <si>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</si>
  <si>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</si>
  <si>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</si>
  <si>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</si>
  <si>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</si>
  <si>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</si>
  <si>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</si>
  <si>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</si>
  <si>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</si>
  <si>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</si>
  <si>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</si>
  <si>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</si>
  <si>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</si>
  <si>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</si>
  <si>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</si>
  <si>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</si>
  <si>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</si>
  <si>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</si>
  <si>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</si>
  <si>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</si>
  <si>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</si>
  <si>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</si>
  <si>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</si>
  <si>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</si>
  <si>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</si>
  <si>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</si>
  <si>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</si>
  <si>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</si>
  <si>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</si>
  <si>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</si>
  <si>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</si>
  <si>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</si>
  <si>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</si>
  <si>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</si>
  <si>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</si>
  <si>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</si>
  <si>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</si>
  <si>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</si>
  <si>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</si>
  <si>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</si>
  <si>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</si>
  <si>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</si>
  <si>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</si>
  <si>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</si>
  <si>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</si>
  <si>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</si>
  <si>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</si>
  <si>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</si>
  <si>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</si>
  <si>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</si>
  <si>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</si>
  <si>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</si>
  <si>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</si>
  <si>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</si>
  <si>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</si>
  <si>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</si>
  <si>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</si>
  <si>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</si>
  <si>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</si>
  <si>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</si>
  <si>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</si>
  <si>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</si>
  <si>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</si>
  <si>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</si>
  <si>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</si>
  <si>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</si>
  <si>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</si>
  <si>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</si>
  <si>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</si>
  <si>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</si>
  <si>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</si>
  <si>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</si>
  <si>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</si>
  <si>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</si>
  <si>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</si>
  <si>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</si>
  <si>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</si>
  <si>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</si>
  <si>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</si>
  <si>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</si>
  <si>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</si>
  <si>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</si>
  <si>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</si>
  <si>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</si>
  <si>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</si>
  <si>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</si>
  <si>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</si>
  <si>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</si>
  <si>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</si>
  <si>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</si>
  <si>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</si>
  <si>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</si>
  <si>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</si>
  <si>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</si>
  <si>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</si>
  <si>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</si>
  <si>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</si>
  <si>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</si>
  <si>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</si>
  <si>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</si>
  <si>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</si>
  <si>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</si>
  <si>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</si>
  <si>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</si>
  <si>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</si>
  <si>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</si>
  <si>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</si>
  <si>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</si>
  <si>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</si>
  <si>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</si>
  <si>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</si>
  <si>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</si>
  <si>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</si>
  <si>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</si>
  <si>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</si>
  <si>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</si>
  <si>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</si>
  <si>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</si>
  <si>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</si>
  <si>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</si>
  <si>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</si>
  <si>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</si>
  <si>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</si>
  <si>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</si>
  <si>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</si>
  <si>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</si>
  <si>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</si>
  <si>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</si>
  <si>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</si>
  <si>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</si>
  <si>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</si>
  <si>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</si>
  <si>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</si>
  <si>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</si>
  <si>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</si>
  <si>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</si>
  <si>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</si>
  <si>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</si>
  <si>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</si>
  <si>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</si>
  <si>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</si>
  <si>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</si>
  <si>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</si>
  <si>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</si>
  <si>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</si>
  <si>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</si>
  <si>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</si>
  <si>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</si>
  <si>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</si>
  <si>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</si>
  <si>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</si>
  <si>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</si>
  <si>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</si>
  <si>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</si>
  <si>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</si>
  <si>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</si>
  <si>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</si>
  <si>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</si>
  <si>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</si>
  <si>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</si>
  <si>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</si>
  <si>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</si>
  <si>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</si>
  <si>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</si>
  <si>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</si>
  <si>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</si>
  <si>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</si>
  <si>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</si>
  <si>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</si>
  <si>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</si>
  <si>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</si>
  <si>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</si>
  <si>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</si>
  <si>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</si>
  <si>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</si>
  <si>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</si>
  <si>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</si>
  <si>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</si>
  <si>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</si>
  <si>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</si>
  <si>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</si>
  <si>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</si>
  <si>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</si>
  <si>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</si>
  <si>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</si>
  <si>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</si>
  <si>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</si>
  <si>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</si>
  <si>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</si>
  <si>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</si>
  <si>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</si>
  <si>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</si>
  <si>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</si>
  <si>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</si>
  <si>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</si>
  <si>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</si>
  <si>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</si>
  <si>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</si>
  <si>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</si>
  <si>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</si>
  <si>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</si>
  <si>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</si>
  <si>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</si>
  <si>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</si>
  <si>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</si>
  <si>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</si>
  <si>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</si>
  <si>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</si>
  <si>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</si>
  <si>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</si>
  <si>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</si>
  <si>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</si>
  <si>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</si>
  <si>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</si>
  <si>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</si>
  <si>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</si>
  <si>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</si>
  <si>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</si>
  <si>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</si>
  <si>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</si>
  <si>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</si>
  <si>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</si>
  <si>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</si>
  <si>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</si>
  <si>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</si>
  <si>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</si>
  <si>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</si>
  <si>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</si>
  <si>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</si>
  <si>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</si>
  <si>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</si>
  <si>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</si>
  <si>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</si>
  <si>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</si>
  <si>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</si>
  <si>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</si>
  <si>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</si>
  <si>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</si>
  <si>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</si>
  <si>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</si>
  <si>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</si>
  <si>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</si>
  <si>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</si>
  <si>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</si>
  <si>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</si>
  <si>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</si>
  <si>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</si>
  <si>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</si>
  <si>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</si>
  <si>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</si>
  <si>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</si>
  <si>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</si>
  <si>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</si>
  <si>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</si>
  <si>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</si>
  <si>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</si>
  <si>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</si>
  <si>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</si>
  <si>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</si>
  <si>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</si>
  <si>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</si>
  <si>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</si>
  <si>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</si>
  <si>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</si>
  <si>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</si>
  <si>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</si>
  <si>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</si>
  <si>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</si>
  <si>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</si>
  <si>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</si>
  <si>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</si>
  <si>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</si>
  <si>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</si>
  <si>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</si>
  <si>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</si>
  <si>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</si>
  <si>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</si>
  <si>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</si>
  <si>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</si>
  <si>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</si>
  <si>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</si>
  <si>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</si>
  <si>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</si>
  <si>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</si>
  <si>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</si>
  <si>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</si>
  <si>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</si>
  <si>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</si>
  <si>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</si>
  <si>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</si>
  <si>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</si>
  <si>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</si>
  <si>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</si>
  <si>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</si>
  <si>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</si>
  <si>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</si>
  <si>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</si>
  <si>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</si>
  <si>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</si>
  <si>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</si>
  <si>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</si>
  <si>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</si>
  <si>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</si>
  <si>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</si>
  <si>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</si>
  <si>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</si>
  <si>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</si>
  <si>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</si>
  <si>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</si>
  <si>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</si>
  <si>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</si>
  <si>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</si>
  <si>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</si>
  <si>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</si>
  <si>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</si>
  <si>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</si>
  <si>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</si>
  <si>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</si>
  <si>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</si>
  <si>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</si>
  <si>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</si>
  <si>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</si>
  <si>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</si>
  <si>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</si>
  <si>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</si>
  <si>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</si>
  <si>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</si>
  <si>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</si>
  <si>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</si>
  <si>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</si>
  <si>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</si>
  <si>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</si>
  <si>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</si>
  <si>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</si>
  <si>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</si>
  <si>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</si>
  <si>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</si>
  <si>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</si>
  <si>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</si>
  <si>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</si>
  <si>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</si>
  <si>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</si>
  <si>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</si>
  <si>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</si>
  <si>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</si>
  <si>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</si>
  <si>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</si>
  <si>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</si>
  <si>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</si>
  <si>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</si>
  <si>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</si>
  <si>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</si>
  <si>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</si>
  <si>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</si>
  <si>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</si>
  <si>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</si>
  <si>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</si>
  <si>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</si>
  <si>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</si>
  <si>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</si>
  <si>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</si>
  <si>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</si>
  <si>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</si>
  <si>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</si>
  <si>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</si>
  <si>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</si>
  <si>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</si>
  <si>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</si>
  <si>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</si>
  <si>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</si>
  <si>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</si>
  <si>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</si>
  <si>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</si>
  <si>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</si>
  <si>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</si>
  <si>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</si>
  <si>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</si>
  <si>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</si>
  <si>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</si>
  <si>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</si>
  <si>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</si>
  <si>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</si>
  <si>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</si>
  <si>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</si>
  <si>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</si>
  <si>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</si>
  <si>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</si>
  <si>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</si>
  <si>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</si>
  <si>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</si>
  <si>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</si>
  <si>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</si>
  <si>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</si>
  <si>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</si>
  <si>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</si>
  <si>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</si>
  <si>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</si>
  <si>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</si>
  <si>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</si>
  <si>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</si>
  <si>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</si>
  <si>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</si>
  <si>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</si>
  <si>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</si>
  <si>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</si>
  <si>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</si>
  <si>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</si>
  <si>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</si>
  <si>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</si>
  <si>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</si>
  <si>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</si>
  <si>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</si>
  <si>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</si>
  <si>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</si>
  <si>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</si>
  <si>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</si>
  <si>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</si>
  <si>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</si>
  <si>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</si>
  <si>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</si>
  <si>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</si>
  <si>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</si>
  <si>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</si>
  <si>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</si>
  <si>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</si>
  <si>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</si>
  <si>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</si>
  <si>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</si>
  <si>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</si>
  <si>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</si>
  <si>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</si>
  <si>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</si>
  <si>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</si>
  <si>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</si>
  <si>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</si>
  <si>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</si>
  <si>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</si>
  <si>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</si>
  <si>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</si>
  <si>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</si>
  <si>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</si>
  <si>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</si>
  <si>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</si>
  <si>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</si>
  <si>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</si>
  <si>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</si>
  <si>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</si>
  <si>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</si>
  <si>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</si>
  <si>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</si>
  <si>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</si>
  <si>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</si>
  <si>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</si>
  <si>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</si>
  <si>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</si>
  <si>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</si>
  <si>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</si>
  <si>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</si>
  <si>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</si>
  <si>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</si>
  <si>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</si>
  <si>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</si>
  <si>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</si>
  <si>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</si>
  <si>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</si>
  <si>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</si>
  <si>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</si>
  <si>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</si>
  <si>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</si>
  <si>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</si>
  <si>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</si>
  <si>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</si>
  <si>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</si>
  <si>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</si>
  <si>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</si>
  <si>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</si>
  <si>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</si>
  <si>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</si>
  <si>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</si>
  <si>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</si>
  <si>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</si>
  <si>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</si>
  <si>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</si>
  <si>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</si>
  <si>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</si>
  <si>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</si>
  <si>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</si>
  <si>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</si>
  <si>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</si>
  <si>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</si>
  <si>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</si>
  <si>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</si>
  <si>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</si>
  <si>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</si>
  <si>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</si>
  <si>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</si>
  <si>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</si>
  <si>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</si>
  <si>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</si>
  <si>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</si>
  <si>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</si>
  <si>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</si>
  <si>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</si>
  <si>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</si>
  <si>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</si>
  <si>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</si>
  <si>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</si>
  <si>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</si>
  <si>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</si>
  <si>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</si>
  <si>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</si>
  <si>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</si>
  <si>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</si>
  <si>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</si>
  <si>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</si>
  <si>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</si>
  <si>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</si>
  <si>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</si>
  <si>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</si>
  <si>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</si>
  <si>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</si>
  <si>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</si>
  <si>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</si>
  <si>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</si>
  <si>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</si>
  <si>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</si>
  <si>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</si>
  <si>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</si>
  <si>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</si>
  <si>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</si>
  <si>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</si>
  <si>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</si>
  <si>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</si>
  <si>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</si>
  <si>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</si>
  <si>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</si>
  <si>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</si>
  <si>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</si>
  <si>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</si>
  <si>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</si>
  <si>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</si>
  <si>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</si>
  <si>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</si>
  <si>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</si>
  <si>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</si>
  <si>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</si>
  <si>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</si>
  <si>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</si>
  <si>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</si>
  <si>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</si>
  <si>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</si>
  <si>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</si>
  <si>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</si>
  <si>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</si>
  <si>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</si>
  <si>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</si>
  <si>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</si>
  <si>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</si>
  <si>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</si>
  <si>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</si>
  <si>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</si>
  <si>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</si>
  <si>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</si>
  <si>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</si>
  <si>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</si>
  <si>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</si>
  <si>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</si>
  <si>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</si>
  <si>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</si>
  <si>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</si>
  <si>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</si>
  <si>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</si>
  <si>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</si>
  <si>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</si>
  <si>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</si>
  <si>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</si>
  <si>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</si>
  <si>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</si>
  <si>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</si>
  <si>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</si>
  <si>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</si>
  <si>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</si>
  <si>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</si>
  <si>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</si>
  <si>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</si>
  <si>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</si>
  <si>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</si>
  <si>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</si>
  <si>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</si>
  <si>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</si>
  <si>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</si>
  <si>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</si>
  <si>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</si>
  <si>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</si>
  <si>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</si>
  <si>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</si>
  <si>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</si>
  <si>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</si>
  <si>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</si>
  <si>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</si>
  <si>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</si>
  <si>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</si>
  <si>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</si>
  <si>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</si>
  <si>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</si>
  <si>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</si>
  <si>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</si>
  <si>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</si>
  <si>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</si>
  <si>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</si>
  <si>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</si>
  <si>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</si>
  <si>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</si>
  <si>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</si>
  <si>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</si>
  <si>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</si>
  <si>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</si>
  <si>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</si>
  <si>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</si>
  <si>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</si>
  <si>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</si>
  <si>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</si>
  <si>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</si>
  <si>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</si>
  <si>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</si>
  <si>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</si>
  <si>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</si>
  <si>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</si>
  <si>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</si>
  <si>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</si>
  <si>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</si>
  <si>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</si>
  <si>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</si>
  <si>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</si>
  <si>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</si>
  <si>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</si>
  <si>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</si>
  <si>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</si>
  <si>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</si>
  <si>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</si>
  <si>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</si>
  <si>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</si>
  <si>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</si>
  <si>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</si>
  <si>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</si>
  <si>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</si>
  <si>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</si>
  <si>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</si>
  <si>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</si>
  <si>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</si>
  <si>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</si>
  <si>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</si>
  <si>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</si>
  <si>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</si>
  <si>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</si>
  <si>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</si>
  <si>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</si>
  <si>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</si>
  <si>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</si>
  <si>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</si>
  <si>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</si>
  <si>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</si>
  <si>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</si>
  <si>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</si>
  <si>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</si>
  <si>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</si>
  <si>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</si>
  <si>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</si>
  <si>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</si>
  <si>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</si>
  <si>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</si>
  <si>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</si>
  <si>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</si>
  <si>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</si>
  <si>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</si>
  <si>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</si>
  <si>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</si>
  <si>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</si>
  <si>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</si>
  <si>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</si>
  <si>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</si>
  <si>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</si>
  <si>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</si>
  <si>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</si>
  <si>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</si>
  <si>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</si>
  <si>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</si>
  <si>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</si>
  <si>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</si>
  <si>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</si>
  <si>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</si>
  <si>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</si>
  <si>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</si>
  <si>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</si>
  <si>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</si>
  <si>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</si>
  <si>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</si>
  <si>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</si>
  <si>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</si>
  <si>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</si>
  <si>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</si>
  <si>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</si>
  <si>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</si>
  <si>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</si>
  <si>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</si>
  <si>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</si>
  <si>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</si>
  <si>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</si>
  <si>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</si>
  <si>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</si>
  <si>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</si>
  <si>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</si>
  <si>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</si>
  <si>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</si>
  <si>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</si>
  <si>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</si>
  <si>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</si>
  <si>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</si>
  <si>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</si>
  <si>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</si>
  <si>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</si>
  <si>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</si>
  <si>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</si>
  <si>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</si>
  <si>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</si>
  <si>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</si>
  <si>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</si>
  <si>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</si>
  <si>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</si>
  <si>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</si>
  <si>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</si>
  <si>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</si>
  <si>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</si>
  <si>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</si>
  <si>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</si>
  <si>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</si>
  <si>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</si>
  <si>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</si>
  <si>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</si>
  <si>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</si>
  <si>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</si>
  <si>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</si>
  <si>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</si>
  <si>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</si>
  <si>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</si>
  <si>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</si>
  <si>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</si>
  <si>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</si>
  <si>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</si>
  <si>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</si>
  <si>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</si>
  <si>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</si>
  <si>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</si>
  <si>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</si>
  <si>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</si>
  <si>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</si>
  <si>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</si>
  <si>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</si>
  <si>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</si>
  <si>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</si>
  <si>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</si>
  <si>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</si>
  <si>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</si>
  <si>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</si>
  <si>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</si>
  <si>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</si>
  <si>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</si>
  <si>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</si>
  <si>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</si>
  <si>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</si>
  <si>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</si>
  <si>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</si>
  <si>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</si>
  <si>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</si>
  <si>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</si>
  <si>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</si>
  <si>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</si>
  <si>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</si>
  <si>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</si>
  <si>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</si>
  <si>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</si>
  <si>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</si>
  <si>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</si>
  <si>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</si>
  <si>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</si>
  <si>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</si>
  <si>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</si>
  <si>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</si>
  <si>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</si>
  <si>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</si>
  <si>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</si>
  <si>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</si>
  <si>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</si>
  <si>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</si>
  <si>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</si>
  <si>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</si>
  <si>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</si>
  <si>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</si>
  <si>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</si>
  <si>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</si>
  <si>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</si>
  <si>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</si>
  <si>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</si>
  <si>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</si>
  <si>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</si>
  <si>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</si>
  <si>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</si>
  <si>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</si>
  <si>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</si>
  <si>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</si>
  <si>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</si>
  <si>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</si>
  <si>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</si>
  <si>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</si>
  <si>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</si>
  <si>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</si>
  <si>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</si>
  <si>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</si>
  <si>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</si>
  <si>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</si>
  <si>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</si>
  <si>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</si>
  <si>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</si>
  <si>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</si>
  <si>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</si>
  <si>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</si>
  <si>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</si>
  <si>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</si>
  <si>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</si>
  <si>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</si>
  <si>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</si>
  <si>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</si>
  <si>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</si>
  <si>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</si>
  <si>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</si>
  <si>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</si>
  <si>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</si>
  <si>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</si>
  <si>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</si>
  <si>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</si>
  <si>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</si>
  <si>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</si>
  <si>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</si>
  <si>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</si>
  <si>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</si>
  <si>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</si>
  <si>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</si>
  <si>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</si>
  <si>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</si>
  <si>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</si>
  <si>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</si>
  <si>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</si>
  <si>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</si>
  <si>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</si>
  <si>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</si>
  <si>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</si>
  <si>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</si>
  <si>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</si>
  <si>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</si>
  <si>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</si>
  <si>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</si>
  <si>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</si>
  <si>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</si>
  <si>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</si>
  <si>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</si>
  <si>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</si>
  <si>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</si>
  <si>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</si>
  <si>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</si>
  <si>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</si>
  <si>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</si>
  <si>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</si>
  <si>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</si>
  <si>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</si>
  <si>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</si>
  <si>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</si>
  <si>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</si>
  <si>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</si>
  <si>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</si>
  <si>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</si>
  <si>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</si>
  <si>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</si>
  <si>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</si>
  <si>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</si>
  <si>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</si>
  <si>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</si>
  <si>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</si>
  <si>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</si>
  <si>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</si>
  <si>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</si>
  <si>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</si>
  <si>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</si>
  <si>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</si>
  <si>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</si>
  <si>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</si>
  <si>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</si>
  <si>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</si>
  <si>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</si>
  <si>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</si>
  <si>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</si>
  <si>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</si>
  <si>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</si>
  <si>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</si>
  <si>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</si>
  <si>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</si>
  <si>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</si>
  <si>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</si>
  <si>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</si>
  <si>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</si>
  <si>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</si>
  <si>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</si>
  <si>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</si>
  <si>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</si>
  <si>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</si>
  <si>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</si>
  <si>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</si>
  <si>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</si>
  <si>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</si>
  <si>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</si>
  <si>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</si>
  <si>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</si>
  <si>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</si>
  <si>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</si>
  <si>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</si>
  <si>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</si>
  <si>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</si>
  <si>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</si>
  <si>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</si>
  <si>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</si>
  <si>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</si>
  <si>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</si>
  <si>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</si>
  <si>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</si>
  <si>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</si>
  <si>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</si>
  <si>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</si>
  <si>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</si>
  <si>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</si>
  <si>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</si>
  <si>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</si>
  <si>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</si>
  <si>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</si>
  <si>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</si>
  <si>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</si>
  <si>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</si>
  <si>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</si>
  <si>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</si>
  <si>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</si>
  <si>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</si>
  <si>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</si>
  <si>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</si>
  <si>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</si>
  <si>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</si>
  <si>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</si>
  <si>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</si>
  <si>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</si>
  <si>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</si>
  <si>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</si>
  <si>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</si>
  <si>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</si>
  <si>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</si>
  <si>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</si>
  <si>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</si>
  <si>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</si>
  <si>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</si>
  <si>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</si>
  <si>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</si>
  <si>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</si>
  <si>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</si>
  <si>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</si>
  <si>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</si>
  <si>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</si>
  <si>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</si>
  <si>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</si>
  <si>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</si>
  <si>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</si>
  <si>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</si>
  <si>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</si>
  <si>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</si>
  <si>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</si>
  <si>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</si>
  <si>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</si>
  <si>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</si>
  <si>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</si>
  <si>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</si>
  <si>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</si>
  <si>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</si>
  <si>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</si>
  <si>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</si>
  <si>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</si>
  <si>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</si>
  <si>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</si>
  <si>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</si>
  <si>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</si>
  <si>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</si>
  <si>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</si>
  <si>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</si>
  <si>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</si>
  <si>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</si>
  <si>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</si>
  <si>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</si>
  <si>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</si>
  <si>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</si>
  <si>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</si>
  <si>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</si>
  <si>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</si>
  <si>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</si>
  <si>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</si>
  <si>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</si>
  <si>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</si>
  <si>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</si>
  <si>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</si>
  <si>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</si>
  <si>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</si>
  <si>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</si>
  <si>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</si>
  <si>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</si>
  <si>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</si>
  <si>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</si>
  <si>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</si>
  <si>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</si>
  <si>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</si>
  <si>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</si>
  <si>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</si>
  <si>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</si>
  <si>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</si>
  <si>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</si>
  <si>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</si>
  <si>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</si>
  <si>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</si>
  <si>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</si>
  <si>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</si>
  <si>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</si>
  <si>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</si>
  <si>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</si>
  <si>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</si>
  <si>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</si>
  <si>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</si>
  <si>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</si>
  <si>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</si>
  <si>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</si>
  <si>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</si>
  <si>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</si>
  <si>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</si>
  <si>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</si>
  <si>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</si>
  <si>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</si>
  <si>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</si>
  <si>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</si>
  <si>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</si>
  <si>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</si>
  <si>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</si>
  <si>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</si>
  <si>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</si>
  <si>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</si>
  <si>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</si>
  <si>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</si>
  <si>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</si>
  <si>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</si>
  <si>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</si>
  <si>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</si>
  <si>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</si>
  <si>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</si>
  <si>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</si>
  <si>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</si>
  <si>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</si>
  <si>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</si>
  <si>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</si>
  <si>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</si>
  <si>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</si>
  <si>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</si>
  <si>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</si>
  <si>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</si>
  <si>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</si>
  <si>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</si>
  <si>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</si>
  <si>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</si>
  <si>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</si>
  <si>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</si>
  <si>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</si>
  <si>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</si>
  <si>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</si>
  <si>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</si>
  <si>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</si>
  <si>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</si>
  <si>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</si>
  <si>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</si>
  <si>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</si>
  <si>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</si>
  <si>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</si>
  <si>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</si>
  <si>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</si>
  <si>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</si>
  <si>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</si>
  <si>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</si>
  <si>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</si>
  <si>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</si>
  <si>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</si>
  <si>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</si>
  <si>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</si>
  <si>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</si>
  <si>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</si>
  <si>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</si>
  <si>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</si>
  <si>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</si>
  <si>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</si>
  <si>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</si>
  <si>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</si>
  <si>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</si>
  <si>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</si>
  <si>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</si>
  <si>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</si>
  <si>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</si>
  <si>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</si>
  <si>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</si>
  <si>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</si>
  <si>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</si>
  <si>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</si>
  <si>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</si>
  <si>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</si>
  <si>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</si>
  <si>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</si>
  <si>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</si>
  <si>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</si>
  <si>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</si>
  <si>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</si>
  <si>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</si>
  <si>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</si>
  <si>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</si>
  <si>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</si>
  <si>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</si>
  <si>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</si>
  <si>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</si>
  <si>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</si>
  <si>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</si>
  <si>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</si>
  <si>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</si>
  <si>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</si>
  <si>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</si>
  <si>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</si>
  <si>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</si>
  <si>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</si>
  <si>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</si>
  <si>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</si>
  <si>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</si>
  <si>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</si>
  <si>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</si>
  <si>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</si>
  <si>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</si>
  <si>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</si>
  <si>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</si>
  <si>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</si>
  <si>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</si>
  <si>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</si>
  <si>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</si>
  <si>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</si>
  <si>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</si>
  <si>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</si>
  <si>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</si>
  <si>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</si>
  <si>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</si>
  <si>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</si>
  <si>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</si>
  <si>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</si>
  <si>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</si>
  <si>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</si>
  <si>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</si>
  <si>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</si>
  <si>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</si>
  <si>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</si>
  <si>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</si>
  <si>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</si>
  <si>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</si>
  <si>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</si>
  <si>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</si>
  <si>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</si>
  <si>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</si>
  <si>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</si>
  <si>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</si>
  <si>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</si>
  <si>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</si>
  <si>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</si>
  <si>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</si>
  <si>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</si>
  <si>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</si>
  <si>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</si>
  <si>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</si>
  <si>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</si>
  <si>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</si>
  <si>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</si>
  <si>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</si>
  <si>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</si>
  <si>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</si>
  <si>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</si>
  <si>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</si>
  <si>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</si>
  <si>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</si>
  <si>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</si>
  <si>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</si>
  <si>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</si>
  <si>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</si>
  <si>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</si>
  <si>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</si>
  <si>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</si>
  <si>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</si>
  <si>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</si>
  <si>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</si>
  <si>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</si>
  <si>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</si>
  <si>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</si>
  <si>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</si>
  <si>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</si>
  <si>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</si>
  <si>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</si>
  <si>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</si>
  <si>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</si>
  <si>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</si>
  <si>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</si>
  <si>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</si>
  <si>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</si>
  <si>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</si>
  <si>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</si>
  <si>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</si>
  <si>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</si>
  <si>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</si>
  <si>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</si>
  <si>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</si>
  <si>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</si>
  <si>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</si>
  <si>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</si>
  <si>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</si>
  <si>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</si>
  <si>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</si>
  <si>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</si>
  <si>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</si>
  <si>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</si>
  <si>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</si>
  <si>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</si>
  <si>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</si>
  <si>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</si>
  <si>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</si>
  <si>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</si>
  <si>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</si>
  <si>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</si>
  <si>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</si>
  <si>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</si>
  <si>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</si>
  <si>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</si>
  <si>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</si>
  <si>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</si>
  <si>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</si>
  <si>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</si>
  <si>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</si>
  <si>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</si>
  <si>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</si>
  <si>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</si>
  <si>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</si>
  <si>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</si>
  <si>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</si>
  <si>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</si>
  <si>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</si>
  <si>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</si>
  <si>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</si>
  <si>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</si>
  <si>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</si>
  <si>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</si>
  <si>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</si>
  <si>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</si>
  <si>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</si>
  <si>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</si>
  <si>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</si>
  <si>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</si>
  <si>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</si>
  <si>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</si>
  <si>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</si>
  <si>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</si>
  <si>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</si>
  <si>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</si>
  <si>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</si>
  <si>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</si>
  <si>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</si>
  <si>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</si>
  <si>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</si>
  <si>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</si>
  <si>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</si>
  <si>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</si>
  <si>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</si>
  <si>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</si>
  <si>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</si>
  <si>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</si>
  <si>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</si>
  <si>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</si>
  <si>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</si>
  <si>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</si>
  <si>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</si>
  <si>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</si>
  <si>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</si>
  <si>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</si>
  <si>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</si>
  <si>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</si>
  <si>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</si>
  <si>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</si>
  <si>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</si>
  <si>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</si>
  <si>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</si>
  <si>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</si>
  <si>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</si>
  <si>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</si>
  <si>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</si>
  <si>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</si>
  <si>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</si>
  <si>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</si>
  <si>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</si>
  <si>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</si>
  <si>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</si>
  <si>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</si>
  <si>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</si>
  <si>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</si>
  <si>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</si>
  <si>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</si>
  <si>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</si>
  <si>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</si>
  <si>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</si>
  <si>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</si>
  <si>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</si>
  <si>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</si>
  <si>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</si>
  <si>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</si>
  <si>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</si>
  <si>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</si>
  <si>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</si>
  <si>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</si>
  <si>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</si>
  <si>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</si>
  <si>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</si>
  <si>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</si>
  <si>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</si>
  <si>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</si>
  <si>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</si>
  <si>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</si>
  <si>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</si>
  <si>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</si>
  <si>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</si>
  <si>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</si>
  <si>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</si>
  <si>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</si>
  <si>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</si>
  <si>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</si>
  <si>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</si>
  <si>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</si>
  <si>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</si>
  <si>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</si>
  <si>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</si>
  <si>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</si>
  <si>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</si>
  <si>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</si>
  <si>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</si>
  <si>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</si>
  <si>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</si>
  <si>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</si>
  <si>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</si>
  <si>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</si>
  <si>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</si>
  <si>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</si>
  <si>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</si>
  <si>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</si>
  <si>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</si>
  <si>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</si>
  <si>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</si>
  <si>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</si>
  <si>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</si>
  <si>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</si>
  <si>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</si>
  <si>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</si>
  <si>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</si>
  <si>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</si>
  <si>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</si>
  <si>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</si>
  <si>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</si>
  <si>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</si>
  <si>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</si>
  <si>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</si>
  <si>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</si>
  <si>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</si>
  <si>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</si>
  <si>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</si>
  <si>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</si>
  <si>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</si>
  <si>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</si>
  <si>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</si>
  <si>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</si>
  <si>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</si>
  <si>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</si>
  <si>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</si>
  <si>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</si>
  <si>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</si>
  <si>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</si>
  <si>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</si>
  <si>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</si>
  <si>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</si>
  <si>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</si>
  <si>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</si>
  <si>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</si>
  <si>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</si>
  <si>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</si>
  <si>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</si>
  <si>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</si>
  <si>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</si>
  <si>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</si>
  <si>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</si>
  <si>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</si>
  <si>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</si>
  <si>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</si>
  <si>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</si>
  <si>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</si>
  <si>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</si>
  <si>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</si>
  <si>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</si>
  <si>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</si>
  <si>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</si>
  <si>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</si>
  <si>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</si>
  <si>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</si>
  <si>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</si>
  <si>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</si>
  <si>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</si>
  <si>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</si>
  <si>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</si>
  <si>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</si>
  <si>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</si>
  <si>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</si>
  <si>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</si>
  <si>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</si>
  <si>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</si>
  <si>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</si>
  <si>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</si>
  <si>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</si>
  <si>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</si>
  <si>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</si>
  <si>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</si>
  <si>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</si>
  <si>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</si>
  <si>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</si>
  <si>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</si>
  <si>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</si>
  <si>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</si>
  <si>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</si>
  <si>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</si>
  <si>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</si>
  <si>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</si>
  <si>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</si>
  <si>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</si>
  <si>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</si>
  <si>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</si>
  <si>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</si>
  <si>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</si>
  <si>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</si>
  <si>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</si>
  <si>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</si>
  <si>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</si>
  <si>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</si>
  <si>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</si>
  <si>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</si>
  <si>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</si>
  <si>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</si>
  <si>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</si>
  <si>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</si>
  <si>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</si>
  <si>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</si>
  <si>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</si>
  <si>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</si>
  <si>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</si>
  <si>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</si>
  <si>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</si>
  <si>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</si>
  <si>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</si>
  <si>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</si>
  <si>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</si>
  <si>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</si>
  <si>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</si>
  <si>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</si>
  <si>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</si>
  <si>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</si>
  <si>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</si>
  <si>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</si>
  <si>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</si>
  <si>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</si>
  <si>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</si>
  <si>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</si>
  <si>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</si>
  <si>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</si>
  <si>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</si>
  <si>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</si>
  <si>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</si>
  <si>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</si>
  <si>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</si>
  <si>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</si>
  <si>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</si>
  <si>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</si>
  <si>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</si>
  <si>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</si>
  <si>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</si>
  <si>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</si>
  <si>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</si>
  <si>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</si>
  <si>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</si>
  <si>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</si>
  <si>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</si>
  <si>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</si>
  <si>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</si>
  <si>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</si>
  <si>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</si>
  <si>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</si>
  <si>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</si>
  <si>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</si>
  <si>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</si>
  <si>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</si>
  <si>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</si>
  <si>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</si>
  <si>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</si>
  <si>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</si>
  <si>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</si>
  <si>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</si>
  <si>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</si>
  <si>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</si>
  <si>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</si>
  <si>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</si>
  <si>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</si>
  <si>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</si>
  <si>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</si>
  <si>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</si>
  <si>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</si>
  <si>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</si>
  <si>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</si>
  <si>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</si>
  <si>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</si>
  <si>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</si>
  <si>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</si>
  <si>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</si>
  <si>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</si>
  <si>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</si>
  <si>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</si>
  <si>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</si>
  <si>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</si>
  <si>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</si>
  <si>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</si>
  <si>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</si>
  <si>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</si>
  <si>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</si>
  <si>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</si>
  <si>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</si>
  <si>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</si>
  <si>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</si>
  <si>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</si>
  <si>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</si>
  <si>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</si>
  <si>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</si>
  <si>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</si>
  <si>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</si>
  <si>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</si>
  <si>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</si>
  <si>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</si>
  <si>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</si>
  <si>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</si>
  <si>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</si>
  <si>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</si>
  <si>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</si>
  <si>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</si>
  <si>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</si>
  <si>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</si>
  <si>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</si>
  <si>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</si>
  <si>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</si>
  <si>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</si>
  <si>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</si>
  <si>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</si>
  <si>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</si>
  <si>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</si>
  <si>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</si>
  <si>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</si>
  <si>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</si>
  <si>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</si>
  <si>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</si>
  <si>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</si>
  <si>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</si>
  <si>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</si>
  <si>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</si>
  <si>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</si>
  <si>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</si>
  <si>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</si>
  <si>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</si>
  <si>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</si>
  <si>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</si>
  <si>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</si>
  <si>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</si>
  <si>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</si>
  <si>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</si>
  <si>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</si>
  <si>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</si>
  <si>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</si>
  <si>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</si>
  <si>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</si>
  <si>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</si>
  <si>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</si>
  <si>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</si>
  <si>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</si>
  <si>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</si>
  <si>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</si>
  <si>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</si>
  <si>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</si>
  <si>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</si>
  <si>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</si>
  <si>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</si>
  <si>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</si>
  <si>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</si>
  <si>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</si>
  <si>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</si>
  <si>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</si>
  <si>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</si>
  <si>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</si>
  <si>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</si>
  <si>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</si>
  <si>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</si>
  <si>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</si>
  <si>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</si>
  <si>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</si>
  <si>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</si>
  <si>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</si>
  <si>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</si>
  <si>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</si>
  <si>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</si>
  <si>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</si>
  <si>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</si>
  <si>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</si>
  <si>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</si>
  <si>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</si>
  <si>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</si>
  <si>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</si>
  <si>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</si>
  <si>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</si>
  <si>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</si>
  <si>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</si>
  <si>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</si>
  <si>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</si>
  <si>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</si>
  <si>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</si>
  <si>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</si>
  <si>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</si>
  <si>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</si>
  <si>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</si>
  <si>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</si>
  <si>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</si>
  <si>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</si>
  <si>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</si>
  <si>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</si>
  <si>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</si>
  <si>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</si>
  <si>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</si>
  <si>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</si>
  <si>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</si>
  <si>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</si>
  <si>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</si>
  <si>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</si>
  <si>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</si>
  <si>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</si>
  <si>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</si>
  <si>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</si>
  <si>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</si>
  <si>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</si>
  <si>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</si>
  <si>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</si>
  <si>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</si>
  <si>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</si>
  <si>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</si>
  <si>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</si>
  <si>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</si>
  <si>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</si>
  <si>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</si>
  <si>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</si>
  <si>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</si>
  <si>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</si>
  <si>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</si>
  <si>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</si>
  <si>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</si>
  <si>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</si>
  <si>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</si>
  <si>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</si>
  <si>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</si>
  <si>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</si>
  <si>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</si>
  <si>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</si>
  <si>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</si>
  <si>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</si>
  <si>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</si>
  <si>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</si>
  <si>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</si>
  <si>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</si>
  <si>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</si>
  <si>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</si>
  <si>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</si>
  <si>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</si>
  <si>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</si>
  <si>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</si>
  <si>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</si>
  <si>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</si>
  <si>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</si>
  <si>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</si>
  <si>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</si>
  <si>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</si>
  <si>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</si>
  <si>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</si>
  <si>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</si>
  <si>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</si>
  <si>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</si>
  <si>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</si>
  <si>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</si>
  <si>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</si>
  <si>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</si>
  <si>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</si>
  <si>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</si>
  <si>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</si>
  <si>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</si>
  <si>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</si>
  <si>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</si>
  <si>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</si>
  <si>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</si>
  <si>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</si>
  <si>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</si>
  <si>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</si>
  <si>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</si>
  <si>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</si>
  <si>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</si>
  <si>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</si>
  <si>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</si>
  <si>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</si>
  <si>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</si>
  <si>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</si>
  <si>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</si>
  <si>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</si>
  <si>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</si>
  <si>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</si>
  <si>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</si>
  <si>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</si>
  <si>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</si>
  <si>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</si>
  <si>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</si>
  <si>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</si>
  <si>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</si>
  <si>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</si>
  <si>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</si>
  <si>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</si>
  <si>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</si>
  <si>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</si>
  <si>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</si>
  <si>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</si>
  <si>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</si>
  <si>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</si>
  <si>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</si>
  <si>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</si>
  <si>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</si>
  <si>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</si>
  <si>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</si>
  <si>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</si>
  <si>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</si>
  <si>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</si>
  <si>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</si>
  <si>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</si>
  <si>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</si>
  <si>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</si>
  <si>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</si>
  <si>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</si>
  <si>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</si>
  <si>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</si>
  <si>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</si>
  <si>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</si>
  <si>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</si>
  <si>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</si>
  <si>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</si>
  <si>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</si>
  <si>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</si>
  <si>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</si>
  <si>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</si>
  <si>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</si>
  <si>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</si>
  <si>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</si>
  <si>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</si>
  <si>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</si>
  <si>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</si>
  <si>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</si>
  <si>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</si>
  <si>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</si>
  <si>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</si>
  <si>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</si>
  <si>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</si>
  <si>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</si>
  <si>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</si>
  <si>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</si>
  <si>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</si>
  <si>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</si>
  <si>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</si>
  <si>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</si>
  <si>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</si>
  <si>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</si>
  <si>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</si>
  <si>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</si>
  <si>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</si>
  <si>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</si>
  <si>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</si>
  <si>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</si>
  <si>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</si>
  <si>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</si>
  <si>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</si>
  <si>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</si>
  <si>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</si>
  <si>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</si>
  <si>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</si>
  <si>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</si>
  <si>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</si>
  <si>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</si>
  <si>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</si>
  <si>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</si>
  <si>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</si>
  <si>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</si>
  <si>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</si>
  <si>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</si>
  <si>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</si>
  <si>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</si>
  <si>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</si>
  <si>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</si>
  <si>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</si>
  <si>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</si>
  <si>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</si>
  <si>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</si>
  <si>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</si>
  <si>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</si>
  <si>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</si>
  <si>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</si>
  <si>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</si>
  <si>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</si>
  <si>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</si>
  <si>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</si>
  <si>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</si>
  <si>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</si>
  <si>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</si>
  <si>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</si>
  <si>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</si>
  <si>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</si>
  <si>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</si>
  <si>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</si>
  <si>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</si>
  <si>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</si>
  <si>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</si>
  <si>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</si>
  <si>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</si>
  <si>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</si>
  <si>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</si>
  <si>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</si>
  <si>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</si>
  <si>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</si>
  <si>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</si>
  <si>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</si>
  <si>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</si>
  <si>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</si>
  <si>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</si>
  <si>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</si>
  <si>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</si>
  <si>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</si>
  <si>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</si>
  <si>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</si>
  <si>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</si>
  <si>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</si>
  <si>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</si>
  <si>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</si>
  <si>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</si>
  <si>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</si>
  <si>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</si>
  <si>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</si>
  <si>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</si>
  <si>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</si>
  <si>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</si>
  <si>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</si>
  <si>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</si>
  <si>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</si>
  <si>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</si>
  <si>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</si>
  <si>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</si>
  <si>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</si>
  <si>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</si>
  <si>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</si>
  <si>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</si>
  <si>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</si>
  <si>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</si>
  <si>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</si>
  <si>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</si>
  <si>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</si>
  <si>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</si>
  <si>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</si>
  <si>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</si>
  <si>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</si>
  <si>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</si>
  <si>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</si>
  <si>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</si>
  <si>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</si>
  <si>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</si>
  <si>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</si>
  <si>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</si>
  <si>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</si>
  <si>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</si>
  <si>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</si>
  <si>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</si>
  <si>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</si>
  <si>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</si>
  <si>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</si>
  <si>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</si>
  <si>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</si>
  <si>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</si>
  <si>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</si>
  <si>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</si>
  <si>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</si>
  <si>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</si>
  <si>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</si>
  <si>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</si>
  <si>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</si>
  <si>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</si>
  <si>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</si>
  <si>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</si>
  <si>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</si>
  <si>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</si>
  <si>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</si>
  <si>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</si>
  <si>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</si>
  <si>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</si>
  <si>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</si>
  <si>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</si>
  <si>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</si>
  <si>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</si>
  <si>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</si>
  <si>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</si>
  <si>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</si>
  <si>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</si>
  <si>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</si>
  <si>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</si>
  <si>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</si>
  <si>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</si>
  <si>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</si>
  <si>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</si>
  <si>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</si>
  <si>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</si>
  <si>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</si>
  <si>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</si>
  <si>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</si>
  <si>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</si>
  <si>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</si>
  <si>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</si>
  <si>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</si>
  <si>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</si>
  <si>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</si>
  <si>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</si>
  <si>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</si>
  <si>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</si>
  <si>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</si>
  <si>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</si>
  <si>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</si>
  <si>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</si>
  <si>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</si>
  <si>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</si>
  <si>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</si>
  <si>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</si>
  <si>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</si>
  <si>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</si>
  <si>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</si>
  <si>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</si>
  <si>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</si>
  <si>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</si>
  <si>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</si>
  <si>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</si>
  <si>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</si>
  <si>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</si>
  <si>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</si>
  <si>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</si>
  <si>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</si>
  <si>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</si>
  <si>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</si>
  <si>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</si>
  <si>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</si>
  <si>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</si>
  <si>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</si>
  <si>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</si>
  <si>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</si>
  <si>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</si>
  <si>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</si>
  <si>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</si>
  <si>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</si>
  <si>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</si>
  <si>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</si>
  <si>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</si>
  <si>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</si>
  <si>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</si>
  <si>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</si>
  <si>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</si>
  <si>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</si>
  <si>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</si>
  <si>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</si>
  <si>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</si>
  <si>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</si>
  <si>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</si>
  <si>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</si>
  <si>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</si>
  <si>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</si>
  <si>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</si>
  <si>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</si>
  <si>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</si>
  <si>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</si>
  <si>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</si>
  <si>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</si>
  <si>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</si>
  <si>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</si>
  <si>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</si>
  <si>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</si>
  <si>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</si>
  <si>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</si>
  <si>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</si>
  <si>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</si>
  <si>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</si>
  <si>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</si>
  <si>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</si>
  <si>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</si>
  <si>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</si>
  <si>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</si>
  <si>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</si>
  <si>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</si>
  <si>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</si>
  <si>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</si>
  <si>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</si>
  <si>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</si>
  <si>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</si>
  <si>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</si>
  <si>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</si>
  <si>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</si>
  <si>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</si>
  <si>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</si>
  <si>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</si>
  <si>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</si>
  <si>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</si>
  <si>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</si>
  <si>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</si>
  <si>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</si>
  <si>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</si>
  <si>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</si>
  <si>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</si>
  <si>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</si>
  <si>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</si>
  <si>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</si>
  <si>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</si>
  <si>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</si>
  <si>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</si>
  <si>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</si>
  <si>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</si>
  <si>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</si>
  <si>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</si>
  <si>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</si>
  <si>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</si>
  <si>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</si>
  <si>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</si>
  <si>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</si>
  <si>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</si>
  <si>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</si>
  <si>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</si>
  <si>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</si>
  <si>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</si>
  <si>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</si>
  <si>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</si>
  <si>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</si>
  <si>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</si>
  <si>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</si>
  <si>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</si>
  <si>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</si>
  <si>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</si>
  <si>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</si>
  <si>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</si>
  <si>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</si>
  <si>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</si>
  <si>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</si>
  <si>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</si>
  <si>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</si>
  <si>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</si>
  <si>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</si>
  <si>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</si>
  <si>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</si>
  <si>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</si>
  <si>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</si>
  <si>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</si>
  <si>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</si>
  <si>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</si>
  <si>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</si>
  <si>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</si>
  <si>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</si>
  <si>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</si>
  <si>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</si>
  <si>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</si>
  <si>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</si>
  <si>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</si>
  <si>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</si>
  <si>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</si>
  <si>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</si>
  <si>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</si>
  <si>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</si>
  <si>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</si>
  <si>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</si>
  <si>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</si>
  <si>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</si>
  <si>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</si>
  <si>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</si>
  <si>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</si>
  <si>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</si>
  <si>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</si>
  <si>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</si>
  <si>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</si>
  <si>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</si>
  <si>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</si>
  <si>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</si>
  <si>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</si>
  <si>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</si>
  <si>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</si>
  <si>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</si>
  <si>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</si>
  <si>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</si>
  <si>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</si>
  <si>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</si>
  <si>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</si>
  <si>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</si>
  <si>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</si>
  <si>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</si>
  <si>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</si>
  <si>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</si>
  <si>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</si>
  <si>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</si>
  <si>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</si>
  <si>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</si>
  <si>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</si>
  <si>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</si>
  <si>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</si>
  <si>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</si>
  <si>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</si>
  <si>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</si>
  <si>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</si>
  <si>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</si>
  <si>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</si>
  <si>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</si>
  <si>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</si>
  <si>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</si>
  <si>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</si>
  <si>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</si>
  <si>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</si>
  <si>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</si>
  <si>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</si>
  <si>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</si>
  <si>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</si>
  <si>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</si>
  <si>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</si>
  <si>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</si>
  <si>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</si>
  <si>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</si>
  <si>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</si>
  <si>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</si>
  <si>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</si>
  <si>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</si>
  <si>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</si>
  <si>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</si>
  <si>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</si>
  <si>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</si>
  <si>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</si>
  <si>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</si>
  <si>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</si>
  <si>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</si>
  <si>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</si>
  <si>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</si>
  <si>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</si>
  <si>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</si>
  <si>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</si>
  <si>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</si>
  <si>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</si>
  <si>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</si>
  <si>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</si>
  <si>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</si>
  <si>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</si>
  <si>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</si>
  <si>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</si>
  <si>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</si>
  <si>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</si>
  <si>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</si>
  <si>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</si>
  <si>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</si>
  <si>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</si>
  <si>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</si>
  <si>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</si>
  <si>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</si>
  <si>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</si>
  <si>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</si>
  <si>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</si>
  <si>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</si>
  <si>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</si>
  <si>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</si>
  <si>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</si>
  <si>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</si>
  <si>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</si>
  <si>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</si>
  <si>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</si>
  <si>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</si>
  <si>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</si>
  <si>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</si>
  <si>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</si>
  <si>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</si>
  <si>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</si>
  <si>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</si>
  <si>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</si>
  <si>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</si>
  <si>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</si>
  <si>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</si>
  <si>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</si>
  <si>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</si>
  <si>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</si>
  <si>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</si>
  <si>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</si>
  <si>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</si>
  <si>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</si>
  <si>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</si>
  <si>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</si>
  <si>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</si>
  <si>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</si>
  <si>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</si>
  <si>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</si>
  <si>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</si>
  <si>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</si>
  <si>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</si>
  <si>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</si>
  <si>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</si>
  <si>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</si>
  <si>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</si>
  <si>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</si>
  <si>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</si>
  <si>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</si>
  <si>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</si>
  <si>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</si>
  <si>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</si>
  <si>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</si>
  <si>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</si>
  <si>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</si>
  <si>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</si>
  <si>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</si>
  <si>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</si>
  <si>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</si>
  <si>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</si>
  <si>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</si>
  <si>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</si>
  <si>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</si>
  <si>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</si>
  <si>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</si>
  <si>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</si>
  <si>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</si>
  <si>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</si>
  <si>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</si>
  <si>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</si>
  <si>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</si>
  <si>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</si>
  <si>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</si>
  <si>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</si>
  <si>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</si>
  <si>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</si>
  <si>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</si>
  <si>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</si>
  <si>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</si>
  <si>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</si>
  <si>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</si>
  <si>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</si>
  <si>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</si>
  <si>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</si>
  <si>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</si>
  <si>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</si>
  <si>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</si>
  <si>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</si>
  <si>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</si>
  <si>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</si>
  <si>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</si>
  <si>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</si>
  <si>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</si>
  <si>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</si>
  <si>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</si>
  <si>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</si>
  <si>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</si>
  <si>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</si>
  <si>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</si>
  <si>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</si>
  <si>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</si>
  <si>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</si>
  <si>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</si>
  <si>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</si>
  <si>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</si>
  <si>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</si>
  <si>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</si>
  <si>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</si>
  <si>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</si>
  <si>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</si>
  <si>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</si>
  <si>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</si>
  <si>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</si>
  <si>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</si>
  <si>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</si>
  <si>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</si>
  <si>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</si>
  <si>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</si>
  <si>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</si>
  <si>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</si>
  <si>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</si>
  <si>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</si>
  <si>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</si>
  <si>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</si>
  <si>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</si>
  <si>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</si>
  <si>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</si>
  <si>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</si>
  <si>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</si>
  <si>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</si>
  <si>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</si>
  <si>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</si>
  <si>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</si>
  <si>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</si>
  <si>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</si>
  <si>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</si>
  <si>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</si>
  <si>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</si>
  <si>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</si>
  <si>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</si>
  <si>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</si>
  <si>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</si>
  <si>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</si>
  <si>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</si>
  <si>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</si>
  <si>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</si>
  <si>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</si>
  <si>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</si>
  <si>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</si>
  <si>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</si>
  <si>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</si>
  <si>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</si>
  <si>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</si>
  <si>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</si>
  <si>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</si>
  <si>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</si>
  <si>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</si>
  <si>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</si>
  <si>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</si>
  <si>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</si>
  <si>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</si>
  <si>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</si>
  <si>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</si>
  <si>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</si>
  <si>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</si>
  <si>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</si>
  <si>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</si>
  <si>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</si>
  <si>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</si>
  <si>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</si>
  <si>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</si>
  <si>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</si>
  <si>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</si>
  <si>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</si>
  <si>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</si>
  <si>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</si>
  <si>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</si>
  <si>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</si>
  <si>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</si>
  <si>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</si>
  <si>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</si>
  <si>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</si>
  <si>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</si>
  <si>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</si>
  <si>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</si>
  <si>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</si>
  <si>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</si>
  <si>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</si>
  <si>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</si>
  <si>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</si>
  <si>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</si>
  <si>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</si>
  <si>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</si>
  <si>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</si>
  <si>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</si>
  <si>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</si>
  <si>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</si>
  <si>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</si>
  <si>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</si>
  <si>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</si>
  <si>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</si>
  <si>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</si>
  <si>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</si>
  <si>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</si>
  <si>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</si>
  <si>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</si>
  <si>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</si>
  <si>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</si>
  <si>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</si>
  <si>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</si>
  <si>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</si>
  <si>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</si>
  <si>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</si>
  <si>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</si>
  <si>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</si>
  <si>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</si>
  <si>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</si>
  <si>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</si>
  <si>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</si>
  <si>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</si>
  <si>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</si>
  <si>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</si>
  <si>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</si>
  <si>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</si>
  <si>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</si>
  <si>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</si>
  <si>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</si>
  <si>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</si>
  <si>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</si>
  <si>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</si>
  <si>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</si>
  <si>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</si>
  <si>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</si>
  <si>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</si>
  <si>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</si>
  <si>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</si>
  <si>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</si>
  <si>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</si>
  <si>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</si>
  <si>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</si>
  <si>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</si>
  <si>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</si>
  <si>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</si>
  <si>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</si>
  <si>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</si>
  <si>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</si>
  <si>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</si>
  <si>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</si>
  <si>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</si>
  <si>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</si>
  <si>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</si>
  <si>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</si>
  <si>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</si>
  <si>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</si>
  <si>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</si>
  <si>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</si>
  <si>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</si>
  <si>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</si>
  <si>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</si>
  <si>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</si>
  <si>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</si>
  <si>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</si>
  <si>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</si>
  <si>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</si>
  <si>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</si>
  <si>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</si>
  <si>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</si>
  <si>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</si>
  <si>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</si>
  <si>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</si>
  <si>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</si>
  <si>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</si>
  <si>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</si>
  <si>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</si>
  <si>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</si>
  <si>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</si>
  <si>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</si>
  <si>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</si>
  <si>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</si>
  <si>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</si>
  <si>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</si>
  <si>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</si>
  <si>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</si>
  <si>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</si>
  <si>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</si>
  <si>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</si>
  <si>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</si>
  <si>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</si>
  <si>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</si>
  <si>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</si>
  <si>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</si>
  <si>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</si>
  <si>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</si>
  <si>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</si>
  <si>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</si>
  <si>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</si>
  <si>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</si>
  <si>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</si>
  <si>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</si>
  <si>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</si>
  <si>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</si>
  <si>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</si>
  <si>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</si>
  <si>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</si>
  <si>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</si>
  <si>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</si>
  <si>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</si>
  <si>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</si>
  <si>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</si>
  <si>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</si>
  <si>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</si>
  <si>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</si>
  <si>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</si>
  <si>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</si>
  <si>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</si>
  <si>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</si>
  <si>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</si>
  <si>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</si>
  <si>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</si>
  <si>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</si>
  <si>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</si>
  <si>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</si>
  <si>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</si>
  <si>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</si>
  <si>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</si>
  <si>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</si>
  <si>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</si>
  <si>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</si>
  <si>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</si>
  <si>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</si>
  <si>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</si>
  <si>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</si>
  <si>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</si>
  <si>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</si>
  <si>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</si>
  <si>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</si>
  <si>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</si>
  <si>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</si>
  <si>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</si>
  <si>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</si>
  <si>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</si>
  <si>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</si>
  <si>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</si>
  <si>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</si>
  <si>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</si>
  <si>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</si>
  <si>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</si>
  <si>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</si>
  <si>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</si>
  <si>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</si>
  <si>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</si>
  <si>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</si>
  <si>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</si>
  <si>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</si>
  <si>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</si>
  <si>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</si>
  <si>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</si>
  <si>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</si>
  <si>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</si>
  <si>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</si>
  <si>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</si>
  <si>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</si>
  <si>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</si>
  <si>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</si>
  <si>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</si>
  <si>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</si>
  <si>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</si>
  <si>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</si>
  <si>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</si>
  <si>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</si>
  <si>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</si>
  <si>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</si>
  <si>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</si>
  <si>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</si>
  <si>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</si>
  <si>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</si>
  <si>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</si>
  <si>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</si>
  <si>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</si>
  <si>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</si>
  <si>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</si>
  <si>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</si>
  <si>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</si>
  <si>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</si>
  <si>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</si>
  <si>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</si>
  <si>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</si>
  <si>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</si>
  <si>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</si>
  <si>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</si>
  <si>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</si>
  <si>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</si>
  <si>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</si>
  <si>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</si>
  <si>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</si>
  <si>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</si>
  <si>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</si>
  <si>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</si>
  <si>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</si>
  <si>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</si>
  <si>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</si>
  <si>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</si>
  <si>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</si>
  <si>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</si>
  <si>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</si>
  <si>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</si>
  <si>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</si>
  <si>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</si>
  <si>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</si>
  <si>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</si>
  <si>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</si>
  <si>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</si>
  <si>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</si>
  <si>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</si>
  <si>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</si>
  <si>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</si>
  <si>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</si>
  <si>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</si>
  <si>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</si>
  <si>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</si>
  <si>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</si>
  <si>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</si>
  <si>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</si>
  <si>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</si>
  <si>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</si>
  <si>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</si>
  <si>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</si>
  <si>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</si>
  <si>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</si>
  <si>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</si>
  <si>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</si>
  <si>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</si>
  <si>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</si>
  <si>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</si>
  <si>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</si>
  <si>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</si>
  <si>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</si>
  <si>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</si>
  <si>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</si>
  <si>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</si>
  <si>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</si>
  <si>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</si>
  <si>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</si>
  <si>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</si>
  <si>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</si>
  <si>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</si>
  <si>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</si>
  <si>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</si>
  <si>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</si>
  <si>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</si>
  <si>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</si>
  <si>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</si>
  <si>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</si>
  <si>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</si>
  <si>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</si>
  <si>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</si>
  <si>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</si>
  <si>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</si>
  <si>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</si>
  <si>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</si>
  <si>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</si>
  <si>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</si>
  <si>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</si>
  <si>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</si>
  <si>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</si>
  <si>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</si>
  <si>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</si>
  <si>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</si>
  <si>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</si>
  <si>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</si>
  <si>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</si>
  <si>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</si>
  <si>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</si>
  <si>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</si>
  <si>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</si>
  <si>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</si>
  <si>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</si>
  <si>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</si>
  <si>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</si>
  <si>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</si>
  <si>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</si>
  <si>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</si>
  <si>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</si>
  <si>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</si>
  <si>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</si>
  <si>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</si>
  <si>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</si>
  <si>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</si>
  <si>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</si>
  <si>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</si>
  <si>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</si>
  <si>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</si>
  <si>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</si>
  <si>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</si>
  <si>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</si>
  <si>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</si>
  <si>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</si>
  <si>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</si>
  <si>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</si>
  <si>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</si>
  <si>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</si>
  <si>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</si>
  <si>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</si>
  <si>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</si>
  <si>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</si>
  <si>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</si>
  <si>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</si>
  <si>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</si>
  <si>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</si>
  <si>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</si>
  <si>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</si>
  <si>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</si>
  <si>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</si>
  <si>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</si>
  <si>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</si>
  <si>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</si>
  <si>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</si>
  <si>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</si>
  <si>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</si>
  <si>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</si>
  <si>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</si>
  <si>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</si>
  <si>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</si>
  <si>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</si>
  <si>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</si>
  <si>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</si>
  <si>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</si>
  <si>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</si>
  <si>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</si>
  <si>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</si>
  <si>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</si>
  <si>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</si>
  <si>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</si>
  <si>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</si>
  <si>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</si>
  <si>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</si>
  <si>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</si>
  <si>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</si>
  <si>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</si>
  <si>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</si>
  <si>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</si>
  <si>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</si>
  <si>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</si>
  <si>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</si>
  <si>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</si>
  <si>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</si>
  <si>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</si>
  <si>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</si>
  <si>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</si>
  <si>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</si>
  <si>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</si>
  <si>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</si>
  <si>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</si>
  <si>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</si>
  <si>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</si>
  <si>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</si>
  <si>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</si>
  <si>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</si>
  <si>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</si>
  <si>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</si>
  <si>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</si>
  <si>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</si>
  <si>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</si>
  <si>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</si>
  <si>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</si>
  <si>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</si>
  <si>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</si>
  <si>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</si>
  <si>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</si>
  <si>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</si>
  <si>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</si>
  <si>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</si>
  <si>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</si>
  <si>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</si>
  <si>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</si>
  <si>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</si>
  <si>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</si>
  <si>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</si>
  <si>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</si>
  <si>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</si>
  <si>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</si>
  <si>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</si>
  <si>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</si>
  <si>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</si>
  <si>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</si>
  <si>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</si>
  <si>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</si>
  <si>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</si>
  <si>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</si>
  <si>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</si>
  <si>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</si>
  <si>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</si>
  <si>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</si>
  <si>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</si>
  <si>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</si>
  <si>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</si>
  <si>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</si>
  <si>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</si>
  <si>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</si>
  <si>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</si>
  <si>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</si>
  <si>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</si>
  <si>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</si>
  <si>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</si>
  <si>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</si>
  <si>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</si>
  <si>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</si>
  <si>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</si>
  <si>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</si>
  <si>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</si>
  <si>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</si>
  <si>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</si>
  <si>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</si>
  <si>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</si>
  <si>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</si>
  <si>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</si>
  <si>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</si>
  <si>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</si>
  <si>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</si>
  <si>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</si>
  <si>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</si>
  <si>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</si>
  <si>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</si>
  <si>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</si>
  <si>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</si>
  <si>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</si>
  <si>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</si>
  <si>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</si>
  <si>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</si>
  <si>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</si>
  <si>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</si>
  <si>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</si>
  <si>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</si>
  <si>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</si>
  <si>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</si>
  <si>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</si>
  <si>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</si>
  <si>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</si>
  <si>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</si>
  <si>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</si>
  <si>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</si>
  <si>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</si>
  <si>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</si>
  <si>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</si>
  <si>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</si>
  <si>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</si>
  <si>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</si>
  <si>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</si>
  <si>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</si>
  <si>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</si>
  <si>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</si>
  <si>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</si>
  <si>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</si>
  <si>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</si>
  <si>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</si>
  <si>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</si>
  <si>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</si>
  <si>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</si>
  <si>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</si>
  <si>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</si>
  <si>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</si>
  <si>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</si>
  <si>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</si>
  <si>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</si>
  <si>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</si>
  <si>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</si>
  <si>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</si>
  <si>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</si>
  <si>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</si>
  <si>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</si>
  <si>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</si>
  <si>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</si>
  <si>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</si>
  <si>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</si>
  <si>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</si>
  <si>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</si>
  <si>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</si>
  <si>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</si>
  <si>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</si>
  <si>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</si>
  <si>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</si>
  <si>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</si>
  <si>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</si>
  <si>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</si>
  <si>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</si>
  <si>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</si>
  <si>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</si>
  <si>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</si>
  <si>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</si>
  <si>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</si>
  <si>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</si>
  <si>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</si>
  <si>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</si>
  <si>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</si>
  <si>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</si>
  <si>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</si>
  <si>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</si>
  <si>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</si>
  <si>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</si>
  <si>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</si>
  <si>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</si>
  <si>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</si>
  <si>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</si>
  <si>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</si>
  <si>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</si>
  <si>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</si>
  <si>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</si>
  <si>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</si>
  <si>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</si>
  <si>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</si>
  <si>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</si>
  <si>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</si>
  <si>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</si>
  <si>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</si>
  <si>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</si>
  <si>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</si>
  <si>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</si>
  <si>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</si>
  <si>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</si>
  <si>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</si>
  <si>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</si>
  <si>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</si>
  <si>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</si>
  <si>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</si>
  <si>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</si>
  <si>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</si>
  <si>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</si>
  <si>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</si>
  <si>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</si>
  <si>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</si>
  <si>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</si>
  <si>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</si>
  <si>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</si>
  <si>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</si>
  <si>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</si>
  <si>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</si>
  <si>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</si>
  <si>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</si>
  <si>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</si>
  <si>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</si>
  <si>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</si>
  <si>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</si>
  <si>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</si>
  <si>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</si>
  <si>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</si>
  <si>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</si>
  <si>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</si>
  <si>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</si>
  <si>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</si>
  <si>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</si>
  <si>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</si>
  <si>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</si>
  <si>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</si>
  <si>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</si>
  <si>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</si>
  <si>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</si>
  <si>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</si>
  <si>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</si>
  <si>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</si>
  <si>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</si>
  <si>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</si>
  <si>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</si>
  <si>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</si>
  <si>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</si>
  <si>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</si>
  <si>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</si>
  <si>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</si>
  <si>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</si>
  <si>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</si>
  <si>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</si>
  <si>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</si>
  <si>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</si>
  <si>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</si>
  <si>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</si>
  <si>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</si>
  <si>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</si>
  <si>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</si>
  <si>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</si>
  <si>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</si>
  <si>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</si>
  <si>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</si>
  <si>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</si>
  <si>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</si>
  <si>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</si>
  <si>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</si>
  <si>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</si>
  <si>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</si>
  <si>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</si>
  <si>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</si>
  <si>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</si>
  <si>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</si>
  <si>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</si>
  <si>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</si>
  <si>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</si>
  <si>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</si>
  <si>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</si>
  <si>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</si>
  <si>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</si>
  <si>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</si>
  <si>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</si>
  <si>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</si>
  <si>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</si>
  <si>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</si>
  <si>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</si>
  <si>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</si>
  <si>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</si>
  <si>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</si>
  <si>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</si>
  <si>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</si>
  <si>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</si>
  <si>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</si>
  <si>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</si>
  <si>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</si>
  <si>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</si>
  <si>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</si>
  <si>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</si>
  <si>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</si>
  <si>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</si>
  <si>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</si>
  <si>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</si>
  <si>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</si>
  <si>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</si>
  <si>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</si>
  <si>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</si>
  <si>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</si>
  <si>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</si>
  <si>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</si>
  <si>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</si>
  <si>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</si>
  <si>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</si>
  <si>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</si>
  <si>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</si>
  <si>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</si>
  <si>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</si>
  <si>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</si>
  <si>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</si>
  <si>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</si>
  <si>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</si>
  <si>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</si>
  <si>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</si>
  <si>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</si>
  <si>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</si>
  <si>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</si>
  <si>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</si>
  <si>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</si>
  <si>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</si>
  <si>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</si>
  <si>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</si>
  <si>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</si>
  <si>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</si>
  <si>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</si>
  <si>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</si>
  <si>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</si>
  <si>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</si>
  <si>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</si>
  <si>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</si>
  <si>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</si>
  <si>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</si>
  <si>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</si>
  <si>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</si>
  <si>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</si>
  <si>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</si>
  <si>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</si>
  <si>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</si>
  <si>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</si>
  <si>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</si>
  <si>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</si>
  <si>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</si>
  <si>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</si>
  <si>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</si>
  <si>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</si>
  <si>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</si>
  <si>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</si>
  <si>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</si>
  <si>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</si>
  <si>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</si>
  <si>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</si>
  <si>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</si>
  <si>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</si>
  <si>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</si>
  <si>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</si>
  <si>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</si>
  <si>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</si>
  <si>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</si>
  <si>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</si>
  <si>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</si>
  <si>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</si>
  <si>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</si>
  <si>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</si>
  <si>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</si>
  <si>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</si>
  <si>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</si>
  <si>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</si>
  <si>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</si>
  <si>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</si>
  <si>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</si>
  <si>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</si>
  <si>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</si>
  <si>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</si>
  <si>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</si>
  <si>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</si>
  <si>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</si>
  <si>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</si>
  <si>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</si>
  <si>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</si>
  <si>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</si>
  <si>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</si>
  <si>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</si>
  <si>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</si>
  <si>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</si>
  <si>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</si>
  <si>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</si>
  <si>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</si>
  <si>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</si>
  <si>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</si>
  <si>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</si>
  <si>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</si>
  <si>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</si>
  <si>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</si>
  <si>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</si>
  <si>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</si>
  <si>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</si>
  <si>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</si>
  <si>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</si>
  <si>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</si>
  <si>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</si>
  <si>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</si>
  <si>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</si>
  <si>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</si>
  <si>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</si>
  <si>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</si>
  <si>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</si>
  <si>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</si>
  <si>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</si>
  <si>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</si>
  <si>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</si>
  <si>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</si>
  <si>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</si>
  <si>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</si>
  <si>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</si>
  <si>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</si>
  <si>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</si>
  <si>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</si>
  <si>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</si>
  <si>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</si>
  <si>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</si>
  <si>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</si>
  <si>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</si>
  <si>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</si>
  <si>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</si>
  <si>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</si>
  <si>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</si>
  <si>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</si>
  <si>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</si>
  <si>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</si>
  <si>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</si>
  <si>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</si>
  <si>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</si>
  <si>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</si>
  <si>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</si>
  <si>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</si>
  <si>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</si>
  <si>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</si>
  <si>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</si>
  <si>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</si>
  <si>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</si>
  <si>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</si>
  <si>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</si>
  <si>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</si>
  <si>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</si>
  <si>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</si>
  <si>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</si>
  <si>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</si>
  <si>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</si>
  <si>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</si>
  <si>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</si>
  <si>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</si>
  <si>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</si>
  <si>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</si>
  <si>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</si>
  <si>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</si>
  <si>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</si>
  <si>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</si>
  <si>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</si>
  <si>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</si>
  <si>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</si>
  <si>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</si>
  <si>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</si>
  <si>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</si>
  <si>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</si>
  <si>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</si>
  <si>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</si>
  <si>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</si>
  <si>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</si>
  <si>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</si>
  <si>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</si>
  <si>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</si>
  <si>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</si>
  <si>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</si>
  <si>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</si>
  <si>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</si>
  <si>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</si>
  <si>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</si>
  <si>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</si>
  <si>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</si>
  <si>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</si>
  <si>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</si>
  <si>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</si>
  <si>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</si>
  <si>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</si>
  <si>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</si>
  <si>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</si>
  <si>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</si>
  <si>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</si>
  <si>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</si>
  <si>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</si>
  <si>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</si>
  <si>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</si>
  <si>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</si>
  <si>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</si>
  <si>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</si>
  <si>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</si>
  <si>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</si>
  <si>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</si>
  <si>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</si>
  <si>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</si>
  <si>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</si>
  <si>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</si>
  <si>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</si>
  <si>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</si>
  <si>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</si>
  <si>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</si>
  <si>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</si>
  <si>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</si>
  <si>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</si>
  <si>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</si>
  <si>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</si>
  <si>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</si>
  <si>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</si>
  <si>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</si>
  <si>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</si>
  <si>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</si>
  <si>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</si>
  <si>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</si>
  <si>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</si>
  <si>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</si>
  <si>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</si>
  <si>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</si>
  <si>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</si>
  <si>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</si>
  <si>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</si>
  <si>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</si>
  <si>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</si>
  <si>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</si>
  <si>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</si>
  <si>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</si>
  <si>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</si>
  <si>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</si>
  <si>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</si>
  <si>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</si>
  <si>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</si>
  <si>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</si>
  <si>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</si>
  <si>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</si>
  <si>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</si>
  <si>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</si>
  <si>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</si>
  <si>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</si>
  <si>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</si>
  <si>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</si>
  <si>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</si>
  <si>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</si>
  <si>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</si>
  <si>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</si>
  <si>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</si>
  <si>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</si>
  <si>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</si>
  <si>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</si>
  <si>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</si>
  <si>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</si>
  <si>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</si>
  <si>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</si>
  <si>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</si>
  <si>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</si>
  <si>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</si>
  <si>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</si>
  <si>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</si>
  <si>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</si>
  <si>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</si>
  <si>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</si>
  <si>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</si>
  <si>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</si>
  <si>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</si>
  <si>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</si>
  <si>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</si>
  <si>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</si>
  <si>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</si>
  <si>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</si>
  <si>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</si>
  <si>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</si>
  <si>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</si>
  <si>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</si>
  <si>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</si>
  <si>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</si>
  <si>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</si>
  <si>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</si>
  <si>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</si>
  <si>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</si>
  <si>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</si>
  <si>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</si>
  <si>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</si>
  <si>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</si>
  <si>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</si>
  <si>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</si>
  <si>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</si>
  <si>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</si>
  <si>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</si>
  <si>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</si>
  <si>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</si>
  <si>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</si>
  <si>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</si>
  <si>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</si>
  <si>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</si>
  <si>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</si>
  <si>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</si>
  <si>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</si>
  <si>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</si>
  <si>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</si>
  <si>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</si>
  <si>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</si>
  <si>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</si>
  <si>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</si>
  <si>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</si>
  <si>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</si>
  <si>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</si>
  <si>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</si>
  <si>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</si>
  <si>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</si>
  <si>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</si>
  <si>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</si>
  <si>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</si>
  <si>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</si>
  <si>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</si>
  <si>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</si>
  <si>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</si>
  <si>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</si>
  <si>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</si>
  <si>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</si>
  <si>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</si>
  <si>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</si>
  <si>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</si>
  <si>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</si>
  <si>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</si>
  <si>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</si>
  <si>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</si>
  <si>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</si>
  <si>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</si>
  <si>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</si>
  <si>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</si>
  <si>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</si>
  <si>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</si>
  <si>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</si>
  <si>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</si>
  <si>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</si>
  <si>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</si>
  <si>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</si>
  <si>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</si>
  <si>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</si>
  <si>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</si>
  <si>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</si>
  <si>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</si>
  <si>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</si>
  <si>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</si>
  <si>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</si>
  <si>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</si>
  <si>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</si>
  <si>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</si>
  <si>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</si>
  <si>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</si>
  <si>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</si>
  <si>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</si>
  <si>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</si>
  <si>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</si>
  <si>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</si>
  <si>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</si>
  <si>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</si>
  <si>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</si>
  <si>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</si>
  <si>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</si>
  <si>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</si>
  <si>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</si>
  <si>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</si>
  <si>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</si>
  <si>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</si>
  <si>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</si>
  <si>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</si>
  <si>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</si>
  <si>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</si>
  <si>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</si>
  <si>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</si>
  <si>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</si>
  <si>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</si>
  <si>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</si>
  <si>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</si>
  <si>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</si>
  <si>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</si>
  <si>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</si>
  <si>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</si>
  <si>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</si>
  <si>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</si>
  <si>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</si>
  <si>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</si>
  <si>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</si>
  <si>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</si>
  <si>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</si>
  <si>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</si>
  <si>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</si>
  <si>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</si>
  <si>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</si>
  <si>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</si>
  <si>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</si>
  <si>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</si>
  <si>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</si>
  <si>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</si>
  <si>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</si>
  <si>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</si>
  <si>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</si>
  <si>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</si>
  <si>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</si>
  <si>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</si>
  <si>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</si>
  <si>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</si>
  <si>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</si>
  <si>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</si>
  <si>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</si>
  <si>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</si>
  <si>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</si>
  <si>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</si>
  <si>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</si>
  <si>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</si>
  <si>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</si>
  <si>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</si>
  <si>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</si>
  <si>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</si>
  <si>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</si>
  <si>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</si>
  <si>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</si>
  <si>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</si>
  <si>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</si>
  <si>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</si>
  <si>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</si>
  <si>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</si>
  <si>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</si>
  <si>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</si>
  <si>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</si>
  <si>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</si>
  <si>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</si>
  <si>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</si>
  <si>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</si>
  <si>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</si>
  <si>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</si>
  <si>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</si>
  <si>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</si>
  <si>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</si>
  <si>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</si>
  <si>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</si>
  <si>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</si>
  <si>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</si>
  <si>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</si>
  <si>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</si>
  <si>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</si>
  <si>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</si>
  <si>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</si>
  <si>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</si>
  <si>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</si>
  <si>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</si>
  <si>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</si>
  <si>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</si>
  <si>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</si>
  <si>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</si>
  <si>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</si>
  <si>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</si>
  <si>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</si>
  <si>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</si>
  <si>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</si>
  <si>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</si>
  <si>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</si>
  <si>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</si>
  <si>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</si>
  <si>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</si>
  <si>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</si>
  <si>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</si>
  <si>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</si>
  <si>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</si>
  <si>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</si>
  <si>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</si>
  <si>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</si>
  <si>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</si>
  <si>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</si>
  <si>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</si>
  <si>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</si>
  <si>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</si>
  <si>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</si>
  <si>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</si>
  <si>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</si>
  <si>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</si>
  <si>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</si>
  <si>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</si>
  <si>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
  </si>
  <si>
    <t xml:space="preserve">MATENIMIENTO PREVENTIVO Y CORRECTIVO DE LOS AIRES ACONDICIONADOS </t>
  </si>
  <si>
    <t>5</t>
  </si>
  <si>
    <t>Meses</t>
  </si>
  <si>
    <t>Dirección Territorial Ocaña</t>
  </si>
  <si>
    <t>ELIAS JAIMES FERNANDEZ</t>
  </si>
  <si>
    <t>3208504729</t>
  </si>
  <si>
    <t>ejaimes@invias.gov.co</t>
  </si>
  <si>
    <t>73152108;</t>
  </si>
  <si>
    <t>SERVICIO DE  MANTENIMIENTO Y  REPARACION DE  EQUIPOS</t>
  </si>
  <si>
    <t>2</t>
  </si>
  <si>
    <t>44000000;</t>
  </si>
  <si>
    <t xml:space="preserve">COMPRA DE ENSERES </t>
  </si>
  <si>
    <t>OBRAS DE SEÑALIZACION VERTICAL, HORIZONTAL, SUMINISTRO E INSTALACIONES DE DEFENSAS METALICAS Y CONSTRUCCION DE REDUCTORES DE VELOCIDAD EN CARRETERAS A CARGO DEL INVIAS EN JURISDICCION DE LA TERRITORIAL OCAÑA</t>
  </si>
  <si>
    <t>10</t>
  </si>
  <si>
    <t>ADECUACIÓN Y MANTENIMIENTO DE LAS INSTALACIONES DONDE FUNCIONA EL INVIAS TERRITORIAL OCAÑA</t>
  </si>
  <si>
    <t>3</t>
  </si>
  <si>
    <t>72141000;95111600;</t>
  </si>
  <si>
    <t xml:space="preserve">ATENCIÓN OBRAS DE EMERGENCIAS POR EL SISTEMA MONTO AGOTABLE EN LAS VIAS A CARGO DE LA TERRITORIAL OCAÑA </t>
  </si>
  <si>
    <t>8</t>
  </si>
  <si>
    <t>Norte de Santander - Ocaña</t>
  </si>
  <si>
    <t>Adquisicion muebles de oficina</t>
  </si>
  <si>
    <t>meses</t>
  </si>
  <si>
    <t>DIRECTOR TERRITORIAL CALDAS</t>
  </si>
  <si>
    <t>JORGE RICARDO GUTIERREZ CARDONA</t>
  </si>
  <si>
    <t>jgutierrezc@invias.gov.co</t>
  </si>
  <si>
    <t>Servicio de Aseo</t>
  </si>
  <si>
    <t>JULIO ENRIQUE GUEVARA JARAMILLO</t>
  </si>
  <si>
    <t>Servicio de cafetería y restaurante</t>
  </si>
  <si>
    <t>Mantenimiento repacion pintura locativo sede DT Caldas</t>
  </si>
  <si>
    <t>Televisor, Greca</t>
  </si>
  <si>
    <t>HABILITAR Y/O BRINDAR TRANSITABILIDAD EN LA RED VIAL A CARGO DEL INVIAS A TRAVES DEL SISTEMA DE MONTO AGOTABLE EN LAS VIAS A CARGO DE LA DIRECCION TERRITORIAL CALDAS (PRODUCTO VIA ATENDIDA POR EMERGENCIA</t>
  </si>
  <si>
    <t>OBRAS DE SEÑALIZACION Y SEGURIDAD VIAL EN CARRETERAS A CARGO DEL INVIAS EN JURISDICCION DE LA TERRITORIAL CALDAS</t>
  </si>
  <si>
    <t>SUMINISTRO DE MEZCLA ASFALTICA Y/O AFIRMADO CARRETERA CAUYA LA FELISA 2508 DT Caldas</t>
  </si>
  <si>
    <t>SUMINISTRO DE MEZCLA ASFALTICA Y/O AFIRMADO CARRETERA PUENTE LA LIBERTAD FRESNO 5006 DT Caldas</t>
  </si>
  <si>
    <t>SUMINISTRO DE MEZCLA ASFALTICA CON MANO DE OBRA DE MICROEMPRESAS, VIA 9003</t>
  </si>
  <si>
    <t>DT.  CORDOBA</t>
  </si>
  <si>
    <t>DIEGO JOSÉ ABAD DURANGO</t>
  </si>
  <si>
    <t>(4)7850062</t>
  </si>
  <si>
    <t>dabad@invias.gov.co</t>
  </si>
  <si>
    <t>SUMINISTRO DE MEZCLA ASFALTICA CON MANO DE OBRA DE MICROEMPRESAS, VIA 7801</t>
  </si>
  <si>
    <t>SUMINISTRO DE MEZCLA ASFALTICA CON MANO DE OBRA DE MICROEMPRESAS, VIA 9004</t>
  </si>
  <si>
    <t>SUMINISTRO DE MEZCLA ASFALTICA CON MANO DE OBRA DE MICROEMPRESAS, VIA 2103</t>
  </si>
  <si>
    <t>SUMINISTRO DE MEZCLA ASFALTICA CON MANO DE OBRA DE MICROEMPRESAS, VIA 2513</t>
  </si>
  <si>
    <t>SUMINISTRO DE MEZCLA ASFALTICA CON MANO DE OBRA DE MICROEMPRESAS, VIA 2514</t>
  </si>
  <si>
    <t>OBRAS DE SEÑALIZACION VIAL , EN LAS VIAS A CARGO DE LA DIRECCION TERRITORIAL CORDOBA.</t>
  </si>
  <si>
    <t>OBRAS DE SEGURIDAD  VIAL , EN LAS VIAS A CARGO DE LA DIRECCION TERRITORIAL CORDOBA.</t>
  </si>
  <si>
    <t>MANTENIMIENTO RUTINARIO VÍAS A CARGO DEL INSTITUTO NACIONAL DE VÍAS, DIRECCIÓN TERRITORIAL CÓRDOBA</t>
  </si>
  <si>
    <t>ATENCION OBRAS DE EMERGENCIA POR EL SISTEMA DE MONTO AGOTABLE EN LAS VIAS A CARGO DE  LA DIRECCION TERRITORIAL CORDOBA</t>
  </si>
  <si>
    <t>SERVICIO DE INSTALACION O MANTENIMIENTO O REPARACION DE AIRES ACONDICIONADOS</t>
  </si>
  <si>
    <t>DT CORDOBA</t>
  </si>
  <si>
    <t xml:space="preserve">SERVICIO DE MANT. DE ENERGIA DE EMEGENCIA O DE RESERVA (MANT. DE PLANTA ELECTRICA, EXTINTORES) </t>
  </si>
  <si>
    <t>SERVICIO DE MANTENIMIENTO DE EDIFICIOS. ADECUACIONES LOCATIVAS DEL EDIFICIO SEDE DE LA TERRITORIAL CORDOBA</t>
  </si>
  <si>
    <t>ATENCION OBRAS DE EMERGENCIA POR EL SISTEMA DE MONTO AGOTABLE, EN LAS VIAS A CARGO TERRITORIAL BOYACA. DEPARTAMENTO BOYACA</t>
  </si>
  <si>
    <t>Dirección Territorial Boyacá</t>
  </si>
  <si>
    <t>Gustavo Gamaliel Fernandez Niño</t>
  </si>
  <si>
    <t>(038) 7422495. CELULAR  3208508191</t>
  </si>
  <si>
    <t>gfernandez@invias.goc.co</t>
  </si>
  <si>
    <t>SUMINISTRO DE MEZCLA ASFALTICA VIA 6006</t>
  </si>
  <si>
    <t>(038) 7422495. CELULAR  3208508196</t>
  </si>
  <si>
    <t>SUMINISTRO DE MEZCLA ASFALTICA VIA 6007</t>
  </si>
  <si>
    <t>(038) 7422495. CELULAR  3208508197</t>
  </si>
  <si>
    <t>SUMINISTRO DE MEZCLA ASFALTICA VIA 6008</t>
  </si>
  <si>
    <t>(038) 7422495. CELULAR  3208508198</t>
  </si>
  <si>
    <t>SUMINISTRO DE MEZCLA ASFALTICA VIA 6009</t>
  </si>
  <si>
    <t>(038) 7422495. CELULAR  3208508199</t>
  </si>
  <si>
    <t>SUMINISTRO DE MEZCLA ASFALTICA VIA 6209</t>
  </si>
  <si>
    <t>(038) 7422495. CELULAR  3208508200</t>
  </si>
  <si>
    <t>SUMINISTRO DE MEZCLA ASFALTICA VIA 6404</t>
  </si>
  <si>
    <t>(038) 7422495. CELULAR  3208508201</t>
  </si>
  <si>
    <t>SUMINISTRO DE MEZCLA ASFALTICA VIA 6211</t>
  </si>
  <si>
    <t>(038) 7422495. CELULAR  3208508202</t>
  </si>
  <si>
    <t>SUMINISTRO DE MEZCLA ASFALTICA VIA 5503</t>
  </si>
  <si>
    <t>(038) 7422495. CELULAR  3208508203</t>
  </si>
  <si>
    <t>SUMINISTRO MATERIAL DE AFIRMADO VIA 6404</t>
  </si>
  <si>
    <t>(038) 7422495. CELULAR  3208508207</t>
  </si>
  <si>
    <t>SUMINISTRO MATERIAL DE AFIRMADO VIA 6009</t>
  </si>
  <si>
    <t>(038) 7422495. CELULAR  3208508208</t>
  </si>
  <si>
    <t>SUMINISTRO MATERIAL DE AFIRMADO VIA 55BY11</t>
  </si>
  <si>
    <t>(038) 7422495. CELULAR  3208508209</t>
  </si>
  <si>
    <t>OBRAS DE SEÑALIZACIÓN VIAL EN VIAS CARGO DE INVIAS TERRITORIAL BOYACA</t>
  </si>
  <si>
    <t>(038) 7422495. CELULAR  3208508210</t>
  </si>
  <si>
    <t>OBRAS DE SEGURIDAD VIAL EN LAS VIAS CARGO DE INVIAS EN JURISDICCION DE LA TERRITORIAL BOYACA</t>
  </si>
  <si>
    <t>(038) 7422495. CELULAR  3208508211</t>
  </si>
  <si>
    <t>CONSTRUCCION Y MANTENIMIENTO DE REDUCTORES DE VELOCIDAD EN JURISDICCION DE LA TERRITORIAL, CARRETERAS A CARGO DEL INVIAS.</t>
  </si>
  <si>
    <t>(038) 7422495. CELULAR  3208508212</t>
  </si>
  <si>
    <t>MANTENIMIENTO Y ADECUACIÓN SEDE TERRITORIAL BOYACA</t>
  </si>
  <si>
    <t>(038) 7422495. CELULAR  3208508213</t>
  </si>
  <si>
    <t>ATENCIÓN SITIOS CRÍTICOS IDENTIFICADOS VIA 6006</t>
  </si>
  <si>
    <t>(038) 7422495. CELULAR  3208508214</t>
  </si>
  <si>
    <t>ATENCIÓN SITIOS CRÍTICOS IDENTIFICADOS VIA 6007</t>
  </si>
  <si>
    <t>ATENCIÓN SITIOS CRÍTICOS IDENTIFICADOS VIA 6008</t>
  </si>
  <si>
    <t>ATENCIÓN SITIOS CRÍTICOS IDENTIFICADOS VIA 6009</t>
  </si>
  <si>
    <t>ATENCIÓN SITIOS CRÍTICOS IDENTIFICADOS VIA 6404</t>
  </si>
  <si>
    <t>ATENCIÓN SITIOS CRÍTICOS IDENTIFICADOS VIA 5503</t>
  </si>
  <si>
    <t>MARZO DE 2022</t>
  </si>
  <si>
    <t>ABRIL DE 2022</t>
  </si>
  <si>
    <t>MESES</t>
  </si>
  <si>
    <t>MENOR CUANTIA</t>
  </si>
  <si>
    <t>Propios</t>
  </si>
  <si>
    <t>NO</t>
  </si>
  <si>
    <t>D.T. META</t>
  </si>
  <si>
    <t>TERRITORIALMETA</t>
  </si>
  <si>
    <t>ORLANDO ORTIZ GOMEZ</t>
  </si>
  <si>
    <t>oortiz@invias.gov.co</t>
  </si>
  <si>
    <t>Compra mobiliario y enseres</t>
  </si>
  <si>
    <t>Servicio de mantenimiento de equipos</t>
  </si>
  <si>
    <t>MINIMA CUANTIA</t>
  </si>
  <si>
    <t>Suministro de equipos de oficina y enseres</t>
  </si>
  <si>
    <t>SUMINISTRO DE MEZCLA ASFALTICA PARA LAS CARRETERAS CON MANO DE OBRA DE MICROEMPRESAS CONTRATADAS POR INVIAS, EN LA DIRECCION TERRITORIAL META. RUTAS 65A02, 6508 Y 6507</t>
  </si>
  <si>
    <t>FEBRERO DE 2022</t>
  </si>
  <si>
    <t xml:space="preserve"> </t>
  </si>
  <si>
    <t>SUMINISTRO DE MEZCLA ASFALTICA PARA LAS CARRETERAS CON MANO DE OBRA DE MICROEMPRESAS CONTRATADAS POR INVIAS, EN LA DIRECCION TERRITORIAL META. RUTA 40MTA Y 65MTE</t>
  </si>
  <si>
    <t>OBRAS DE SEÑALIZACION VERTICAL EN CARRETERAS A CARGO DEL INVIAS EN JURISDICCION DE LA TERRITORIAL META</t>
  </si>
  <si>
    <t>ATENCION OBRAS DE EMERGENCIA POR EL SISTEMA DE MONTO AGOTABLE EN LA DT META</t>
  </si>
  <si>
    <t>MAYO DE 2022</t>
  </si>
  <si>
    <t>JUNIO DE 2022</t>
  </si>
  <si>
    <t>ADECUACIÓN Y MANTENIMIENTO DE LAS INSTALACIONES DONDE FUNCIONA EL INVIAS TERRITORIAL META</t>
  </si>
  <si>
    <t>ADQUISICION DE EQUIPO AUDIOVISUAL (VIDEO BEAM) Y TELEFONOS</t>
  </si>
  <si>
    <t>0,5 MESES</t>
  </si>
  <si>
    <t>ATENCION DE EMERGENCIAS POR MONTO AGOTABLE EN LAS VIAS A CARGO DE LA TERRITORIAL CAQUETA.</t>
  </si>
  <si>
    <t>6 meses</t>
  </si>
  <si>
    <t>Julio - Diciembre 2022</t>
  </si>
  <si>
    <t>DT CAQUETÁ</t>
  </si>
  <si>
    <t>CARLOS ALBERTO ZAMBRANO GONZALEZ</t>
  </si>
  <si>
    <t>czambrano@invias.gov.co</t>
  </si>
  <si>
    <t>MANTENIMIENTO PERIODICO CARRETERA PUERTO BELLO - SAN JOSE DEL FRAGUA, RUTA 65, TRAMO 6501</t>
  </si>
  <si>
    <t>4 meses</t>
  </si>
  <si>
    <t>Julio-Octubre 2020</t>
  </si>
  <si>
    <t>SRN</t>
  </si>
  <si>
    <t>MANTENIMIENTO PERIODICO CARRETERA SAN JOSE DEL FRAGUA - FLORENCIA, RUTA 65, TRAMO 6502</t>
  </si>
  <si>
    <t xml:space="preserve">MANTENIMIENTO PERIODICO CARRETERA GABINETE - EL CARAÑO, RUTA 20, TRAMO 2003 Y CRUCE RAMAL 20CQ01 </t>
  </si>
  <si>
    <t>MANTENIMIENTO PERIODICO CARRETERA -LETICIA - TARAPACA, RUTA 85, TRAMO 8501</t>
  </si>
  <si>
    <t>SUMINISTRO DE ASFALTO NATURAL PARA SER  COLOCADO CON MANO DE OBRA DE LAS MICROEMPRESAS CONTRATADAS POR EL INVIAS,  EN LA CARRETERA 6504 PUERTO RICO - MINA BLANCA.</t>
  </si>
  <si>
    <t>2 meses</t>
  </si>
  <si>
    <t>Jun-Jul2022</t>
  </si>
  <si>
    <t>SUMINISTRO DE ASFALTO NATURAL PARA SER COLOCADO CON MANO DE OBRA DE LA MICROEMPRESA CONTRATADA POR EL INVIAS, EN LA CARRETERA 2003 GABINETE - EL CARAÑO</t>
  </si>
  <si>
    <t xml:space="preserve">SUMINISTRO DE ASFALTO NATURAL PARA SER  COLOCADO CON MANO DE OBRA DE LA MICROEMPRESA CONTRATADA POR EL INVIAS,  EN LA CARRETERA 2003A DEPRESION EL VERGEL - FLORENCIA </t>
  </si>
  <si>
    <t>SUMINISTRO DE ASFALTO NATURAL PARA SER  COLOCADO CON MANO DE OBRA DE LA MICROEMPRESA CONTRATADA POR EL INVIAS,  EN LA CARRETERA 6502 SAN JOSE DEL FRAGUA - FLORENCIA</t>
  </si>
  <si>
    <t>SUMINISTRO DE ASFALTO NATURAL PARA SER  COLOCADO CON MANO DE OBRA DE LA MICROEMPRESA CONTRATADA POR EL INVIAS,  EN LA CARRETERA 6503  FLORENCIA-PUERTO RICO</t>
  </si>
  <si>
    <t>SUMINISTRO DE ASFALTO NATURAL PARA SER  COLOCADO CON MANO DE OBRA DE LA MICROEMPRESA CONTRATADA POR EL INVIAS,  EN LA CARRETERA 3002 SANTO DOMINGO - MINA BLANCA</t>
  </si>
  <si>
    <t>SUMINISTRO DE AFIRMADO PARA SER  COLOCADO CON MANO DE OBRA DE LA MICROEMPRESA CONTRATADA POR EL INVIAS,  EN LA CARRETERA 6501  PUERTO BELLO - SAN JOSE DEL FRAGUA</t>
  </si>
  <si>
    <t>OBRAS DE SEÑALIZACION Y SEGURIDAD VIAL EN CARRETERAS A CARGO DEL INVIAS EN JURISDICCION DE LA TERRITORIAL CAQUETA</t>
  </si>
  <si>
    <t>Mayo-Junio2022</t>
  </si>
  <si>
    <t>MANTENIMIENTO DE VEHICULOS</t>
  </si>
  <si>
    <t>8 meses</t>
  </si>
  <si>
    <t>Mzo-Oct 2022</t>
  </si>
  <si>
    <t>MANTENIMIENTO Y REPARACION DE EQUIPOS DE OFICINA, COMPUTADORES E IMPRESORAS</t>
  </si>
  <si>
    <t>1 mes</t>
  </si>
  <si>
    <t>Mzo2022</t>
  </si>
  <si>
    <t>COMPRA DE ENSERES  Y EQUIPOS DE OFICINA (AIRES ACONDICIONADOS, EXTINTORES, GRECA, ESCRITORIOS,  NEVERA, ESTUFA)</t>
  </si>
  <si>
    <t xml:space="preserve">OBRAS DE MEJORAMIENTO  Y MANTENIMIENTO DE LA PLANTA FISICA DE LA SEDE  TERRITORIAL CAQUETA. </t>
  </si>
  <si>
    <t>Jun-Sept 2022</t>
  </si>
  <si>
    <t>MANTENIMIENTO PREVENTIVO Y CORRECTIVO DE AIRES ACONDICIONADOS Y PLANTA ELECTRICA DE LA DIRECCIÓN TERRITORIAL CAQUETA</t>
  </si>
  <si>
    <t>MODULO 1 : MANTENIMIENTO RUTINARIO</t>
  </si>
  <si>
    <t>LO DETERMINA BOGOTA</t>
  </si>
  <si>
    <t>MODULO 2 : MANTENIMIENTO RUTINARIO</t>
  </si>
  <si>
    <t>MODULO 3 : MANTENIMIENTO RUTINARIO</t>
  </si>
  <si>
    <t>MODULO 4 : MANTENIMIENTO RUTINARIO</t>
  </si>
  <si>
    <t xml:space="preserve">  </t>
  </si>
  <si>
    <t>MODULO 5 : MANTENIMIENTO RUTINARIO</t>
  </si>
  <si>
    <t>MODULO 6 : MANTENIMIENTO RUTINARIO</t>
  </si>
  <si>
    <t>MODULO 7 : MANTENIMIENTO RUTINARIO</t>
  </si>
  <si>
    <t>11 meses</t>
  </si>
  <si>
    <t>MODULO 8 : MANTENIMIENTO RUTINARIO</t>
  </si>
  <si>
    <t>MODULO 9 : MANTENIMIENTO RUTINARIO</t>
  </si>
  <si>
    <t>MODULO 10 : MANTENIMIENTO RUTINARIO</t>
  </si>
  <si>
    <t>ADMINISTRACIÓN VIAL DE LAS CARRETERAS NACIONALES A CARGO DE LA DIRECCIÓN TERRITORIAL CAQUETA, MODULO 1</t>
  </si>
  <si>
    <t>ADMINISTRACIÓN VIAL DE LAS CARRETERAS NACIONALES A CARGO DE LA DIRECCIÓN TERRITORIAL CAQUETA, MODULO 2</t>
  </si>
  <si>
    <t>ADMINISTRACIÓN VIAL DE LAS CARRETERAS NACIONALES A CARGO DE LA DIRECCIÓN TERRITORIAL CAQUETA, MODULO 3</t>
  </si>
  <si>
    <t>SERVICIO DE MANTENIMIENTO PREVENTIVO Y CORRECTIVO DE AIRES ACONDICIONADOS Y SUMINSTRO E INSTALACION DE UN AIRE ACONDICIONADO MINISPLIT DE  12000 BTU Y UN AIRE ACONDICIONADO PISO TECHO DE 60000 BTU</t>
  </si>
  <si>
    <t>DT ATLANTICO</t>
  </si>
  <si>
    <t>DIANA MARIA VANEGAS JARAMILLO</t>
  </si>
  <si>
    <t>035-3685971</t>
  </si>
  <si>
    <t>Mar</t>
  </si>
  <si>
    <t>RECARGA DE EXTINTORES DE LA TERRITORIAL</t>
  </si>
  <si>
    <t>dvanegas@invias.gov.co</t>
  </si>
  <si>
    <t>SERVICIO DE MANTENIMIENTO O REPARACION DE EQUIPOS ELECTRICOS -CAMARA DE SEGURIDAD Y SUMINISTRO DE  GARBADORA DE VIDEO</t>
  </si>
  <si>
    <t>SUMINISTRO DE UNA UPS, PARA 17 EQUIPOS DE COMPUTO,  INCLUYE BATERIAS PARA LA TERRITORIAL ATLANTICO</t>
  </si>
  <si>
    <t>SUMINISTRO DE COMBUSTIBLE DIESEL ( ACPM )PARA LA PLANTA ELETRICA DE LA TERRITORIAL ATLANTICO</t>
  </si>
  <si>
    <t>81101510 </t>
  </si>
  <si>
    <t>ESTUDIOS Y DISEÑOS PARA LA AMPLIACION Y REPOTENCIACION PUENTE LA CORDIALIDAD RUTA 9006,SECTOR 117+0368.</t>
  </si>
  <si>
    <t xml:space="preserve">DIANA MARIA VANEGAS JARAMILLO </t>
  </si>
  <si>
    <t>REFORZAMIENTO Y AMPLIACION DEL PUENTE LA COORDIALIDAD  CARRETERA CARTAGENA - BARRANQUILLA, RUTA 9006 SECTOR PR117+368, INSTITUTO NACIONAL DE VIAS, DIRECCION TERRITORIAL ATLANTICO.</t>
  </si>
  <si>
    <t>DT. ATLANTICO</t>
  </si>
  <si>
    <t xml:space="preserve">MEJORAMIENTO Y MANTENIMIENTO VIA SALAMINA - PALERMO - DPTO DEL MAGDALENA </t>
  </si>
  <si>
    <t>SEÑALIZACIÓN  DE LOS PUENTES Y VIAS ASIGNADOS A LA TERRITORIAL ATLÁNTICO</t>
  </si>
  <si>
    <t>REHABILITACION Y CONSERVACION PUENTE OLAYA HERRERA, RUTA 90A01 SECTOR PR109+090 – PR109+652, INSTITUTO NACIONAL DE VIAS, DIRECCION TERRITORIAL ATLANTICO.</t>
  </si>
  <si>
    <t>MEZCLA DENSA EN CALIENTE TIPO MDC-19 (INCLUYE RIEGO DE LIGA CON EMULSIÓN ASFALTICA CRR-2), PUENTE LA CORDIALIDAD INCLUYE ACCESOS Y OREJAS ACCESOS Y OREJAS  , VIA 9006</t>
  </si>
  <si>
    <t>REHABILITACION Y CONSERVACION PUENTE PUMAREJO RUTA 9007  ,PR1+0284-PR1+1794 , INSTITUTO NACIONAL DE VIAS, DIRECCION TERRITORIAL ATLANTICO.</t>
  </si>
  <si>
    <t>OBRAS DE MANTENIMIENTO Y MEJORAMIENTO DEL SECTOR, SAN JOSE - YE DE ARJONA RUTA 4313 Y YE DE ARJONA - CUATROVIENTOS RUTA 43CS02, JURISDICCIÓN DIRECCIÓN TERRITORIAL CESAR</t>
  </si>
  <si>
    <t>DT. CESAR</t>
  </si>
  <si>
    <t>CESAR</t>
  </si>
  <si>
    <t>ONNA MARIA ZULETA ARAUJO</t>
  </si>
  <si>
    <t>ozuleta@invias.gov.co</t>
  </si>
  <si>
    <t>INTERVENTORÍA PARA LAS OBRAS DE MATENIMIENTO Y MEJORAMIENTO DEL SECTOR, SAN JOSE - YE DE ARJONA RUTA 4313 Y YE DE ARJONA - CUATROVIENTOS RUTA 43CS02, JURISDICCIÓN DIRECCIÓN TERRITORIAL CESAR</t>
  </si>
  <si>
    <t>OBRAS DE SEÑALIZACION VERTICAL, HORIZONTAL, SUMINISTRO E INSTALACIONES DE DEFENSAS METALICAS Y CONSTRUCCION DE REDUCTORES DE VELOCIDAD EN CARRETERAS A CARGO DEL INVIAS EN JURISDICCION DE LA TERRITORIAL CESAR</t>
  </si>
  <si>
    <t>INTERVENTORÍA PARA LAS OBRAS DE SEÑALIZACION VERTICAL, HORIZONTAL, SUMINISTRO E INSTALACIONES DE DEFENSAS METALICAS Y CONSTRUCCION DE REDUCTORES DE VELOCIDAD EN CARRETERAS A CARGO DEL INVIAS EN JURISDICCION DE LA TERRITORIAL CESAR</t>
  </si>
  <si>
    <t>ATENCION OBRAS DE EMERGENCIA POR EL SISTEMA DE MONTO AGOTABLE EN LA DIRECCION TERRITORIAL CESAR</t>
  </si>
  <si>
    <t>SUMINISTRO DE MEZCLA ASFALTICA PARA LAS CARRETERAS CON MANO DE OBRA DE MICROEMPRESAS CONTRATADAS POR INVIAS, EN LA DIRECCION TERRITORIAL CESAR</t>
  </si>
  <si>
    <t>811015; 811022</t>
  </si>
  <si>
    <t>MANTENIMIENTO RUTINARIO A TRAVES DE MICROEMPRESAS, RUTA 8004A , VIAS A CARGO DEL INSTITUTO NACIONAL DE VIAS, DIRECCION TERRITORIAL CESAR</t>
  </si>
  <si>
    <t>MANTENIMIENTO RUTINARIO A TRAVES DE MICROEMPRESAS, RUTA 7806, EL BANCO - TAMALAMEQUE, VIAS A CARGO DEL INSTITUTO NACIONAL DE VIAS, DIRECCION TERRITORIAL CESAR</t>
  </si>
  <si>
    <t>ADMINISTRACION DE MANTENIMIENTO VIAL RUTAS 7806, TERRITORIAL CESAR.</t>
  </si>
  <si>
    <t>ADECUACIÓN Y MANTENIMIENTO DE LAS INSTALACIONES DONDE FUNCIONA EL INVIAS TERRITORIAL CESAR</t>
  </si>
  <si>
    <t>MANTENIMIENTO Y MEJORAMIENTO DE LA CARRETERA  VIA SAN ROQUE - LA PAZ  (4901) TERRITORIAL CESAR
SECTOR  (PR00+0000 -   (PR140+0000)</t>
  </si>
  <si>
    <t>INTERVENTORÍA MANTENIMIENTO Y MEJORAMIENTO DE LA CARRETERA  VIA SAN ROQUE - LA PAZ (4901) TERRITORIAL CESAR
SECTOR  (PR00+0000 -   (PR140+0000)</t>
  </si>
  <si>
    <t xml:space="preserve"> MANTENIMIENTO Y MEJORAMIENTO DE LA CARRETERA  VIA VALLEDUPAR - RIO SECO- JUAN DEL CESAR,SECTOR VVALLEDUPAR RIO SECO - BADILLO (8004A) TERRITORIAL CESAR SECTOR (PR00+0000 - PR33+0000)</t>
  </si>
  <si>
    <t>INTERVENTORIA MANTENIMIENTO Y MEJORAMIENTO DE LA CARRETERA  VIA VALLEDUPAR - RIO SECO- JUAN DEL CESAR,SECTOR VVALLEDUPAR RIO SECO - BADILLO (8004A) TERRITORIAL CESAR SECTOR (PR00+0000 - PR33+0000)</t>
  </si>
  <si>
    <t>SUMINISTRO DE MEZCLA ASFALTICA PARA LAS CARRETERAS A CARGO DE LA DIRECCION TERRITORIAL CESAR, CODIGO 4901-4902-8004A-8004.</t>
  </si>
  <si>
    <t>SERVICIO DE MANTENIMIENTO Y REPARACION DE EQUIPOS ELECTRICOS-FOTOCOPIADORAS</t>
  </si>
  <si>
    <t>DIRECCIÓN TERRITORIAL CUNDINAMARCA</t>
  </si>
  <si>
    <t>BOGOTÁ</t>
  </si>
  <si>
    <t>GUSTAVO ALFONSO VARGAS LEYTON</t>
  </si>
  <si>
    <t>(031) 2672756. CELULAR  3144721623</t>
  </si>
  <si>
    <t>gavargasl@invias.gov.co</t>
  </si>
  <si>
    <t>MANTENIMIENTO Y ADECUACIÓN SEDE CUNDINAMARCA</t>
  </si>
  <si>
    <t>MANTENIMIENTO RUTINARIO DE LA SEDE DEL ARCHIVO CENTRAL DEL INSTITUTO NACIONAL DE VÍAS (FONTIBÓN)</t>
  </si>
  <si>
    <t>OBRAS DE SEÑALIZACION Y SEGURIDAD VIAL (INCLUYE ZONAS ESCOLARES), EN LAS VIAS A CARGO DE LA DIRECCIÓN TERRITORIAL CUNDINAMARCA</t>
  </si>
  <si>
    <t>SUMINISTRO DE MEZCLA ASFÁLTICA EN LAS VÍAS A CARGO DE LA DIRECCIÓN TERRITORIAL CUNDINAMARCA</t>
  </si>
  <si>
    <t>MANTENIMIENTO RUTINARIO VÍA 5008B EL KORÁN-GUADUAS (RUTA DEL SOL I) G1</t>
  </si>
  <si>
    <t>MANTENIMIENTO RUTINARIO VÍA 5008B EL KORÁN-GUADUAS (RUTA DEL SOL I) G2</t>
  </si>
  <si>
    <t>MANTENIMIENTO RUTINARIO VÍA 5008B EL KORÁN-GUADUAS (RUTA DEL SOL I) G3</t>
  </si>
  <si>
    <t>HABILITAR Y/O BRINDAR TRANSITABILIDAD EN LA RED VIAL A CARGO DEL INVIAS A TRAVES DEL SISTEMA DE MONTO AGOTABLE EN LAS VIAS A CARGO DE LA DIRECCION TERRITORIAL CUNDINAMARCA DEPARTAMENTO DE CUNDINAMARCA</t>
  </si>
  <si>
    <t>REHABILITACIÓN PUENTE EL DINDAL PR 0+0014 DE LA VÍA 50CN01 DINDAL-CAPARRAPÍ-LA AGUADA, DEPARTAMENTO DE CUNDINAMARCA</t>
  </si>
  <si>
    <t>81101500;                                                    81102200</t>
  </si>
  <si>
    <t>INTERVENTORÍA PARA LA REHABILITACIÓN PUENTE EL DINDAL PR 0+0014 DE LA VÍA 50CN01 DINDAL-CAPARRAPÍ-LA AGUADA, DEPARTAMENTO DE CUNDINAMARCA</t>
  </si>
  <si>
    <t>(031) 2672756. CELULAR  3144721624</t>
  </si>
  <si>
    <t>ATENCION DE SITIOS CRITICOS EN LA VÍA NACIONAL 5604 YACOPÍ-LA PALMA , EN EL DEPARTAMENTO DE CUNDINAMARCA.</t>
  </si>
  <si>
    <t>INTERVENTORIA PARA LA ATENCION DE SITIOS CRITICOS EN LA VÍA NACIONAL 5604 YACOPÍ-LA PALMA , EN EL DEPARTAMENTO DE CUNDINAMARCA.</t>
  </si>
  <si>
    <t>ATENCION DE SITIOS CRITICOS EN LA VÍA NACIONAL 50CN01 DINDAL-CAPARRAPÍ-LA AGUADA , EN EL DEPARTAMENTO DE CUNDINAMARCA.</t>
  </si>
  <si>
    <t>INTERVENTORIA PARA LA ATENCION DE SITIOS CRITICOS EN LA VÍA NACIONAL 50CN01 DINDAL-CAPARRAPÍ-LA AGUADA , EN EL DEPARTAMENTO DE CUNDINAMARCA.</t>
  </si>
  <si>
    <t>ATENCION DE SITIOS CRITICOS EN LA VÍA NACIONAL 40CNB PUENTE REAL - CAQUEZA-  EL TABLON , EN EL DEPARTAMENTO DE CUNDINAMARCA.</t>
  </si>
  <si>
    <t>INTERVENTORIA PARA LA ATENCION DE SITIOS CRITICOS EN LA VÍA NACIONAL 40CNB PUENTE REAL - CAQUEZA-  EL TABLON , EN EL DEPARTAMENTO DE CUNDINAMARCA.</t>
  </si>
  <si>
    <t>Rehabilitación de la carpeta asfáltica Ruta 1307 Sector del PR43+0000 al PR97+000</t>
  </si>
  <si>
    <t>Dirección Territorial Chocó</t>
  </si>
  <si>
    <t>Yezid Alberto Chamat Luna</t>
  </si>
  <si>
    <t>(054) 6711189; Cel 3212321646</t>
  </si>
  <si>
    <t>ychamat@invias.gov.co</t>
  </si>
  <si>
    <t>81101500; 81102200</t>
  </si>
  <si>
    <t>Interventoría para la Rehabilitación de la carpeta asfáltica Ruta 1307 Sector del PR43+0000 al PR97+000</t>
  </si>
  <si>
    <t>Construcción puente Ruta 1307 Sector PR55+0745</t>
  </si>
  <si>
    <t>Interventoría para Construcción puente Ruta 1307 Sector PR55+0745</t>
  </si>
  <si>
    <t>Suministro de material de afirmado Ruta 5001 Sector del PR60+0000 al PR130+0000</t>
  </si>
  <si>
    <t>Atención obras de emergencia por el sistema de Monto Agotable en vías a cargo de la Territorial Chocó.</t>
  </si>
  <si>
    <t>Suministro de mezcla asfáltica Ruta 1307 Sector del PR43+0000 al PR97+0000</t>
  </si>
  <si>
    <t>Construcción obras y señalización para la seguridad vial en vias a cargo del INVIAS en jurisdicción de la Dirección Territorial Chocó.</t>
  </si>
  <si>
    <t>Construcción obras de pavimentación en concreto hidráulico Ruta 5001 Sector del PR130+0000 al PR125+0000</t>
  </si>
  <si>
    <t>Construcción obras de adecuación de la Sede Territorial Chocó</t>
  </si>
  <si>
    <t>Interventoría a la Construcción obras de adecuación de la Sede Territorial Chocó</t>
  </si>
  <si>
    <t>CCC-10</t>
  </si>
  <si>
    <t>Obras de reparación de juntas en acceso a puentes en jurisdicción de la Territorial Chocó</t>
  </si>
  <si>
    <t>Atención de sitios críticos en la Ruta 5001 Nuquí - La Ye (Las Animas) Sector del PR60+0000 al PR114+0000</t>
  </si>
  <si>
    <t>Interventoría para la Atención de sitios críticos en la Ruta 5001 Nuquí - La Ye (Las Animas) Sector del PR60+0000 al PR114+0000</t>
  </si>
  <si>
    <t>HABILITAR Y/O BRINDAR TRANSITABILIDAD EN LA RED VIAL A CARGO DEL INVIAS A TRAVES DEL SISTEMA DE MONTO AGOTABLE EN LAS VIAS A CARGO DE LA TERRITORIAL RISARALDA (PRODUCTO VIA ATENDIDA POR EMERGENCIA)</t>
  </si>
  <si>
    <t>DTRIS</t>
  </si>
  <si>
    <t>CO-RIS 66001</t>
  </si>
  <si>
    <t>MARIA CELENY OCAMPO ARIAS</t>
  </si>
  <si>
    <t>mcocampo@invias.gov.co</t>
  </si>
  <si>
    <t>SUMINISTRO DE MEZCLA ASFÁLTICA VÍA 5003 SANTA CECILIA - ASIA SECTOR PR31+0000 - PR42+0000, PR72+0000 - PR78+0550</t>
  </si>
  <si>
    <t>CO-RIS 66002</t>
  </si>
  <si>
    <t>MANTENIMIENTO Y ADECUACION DE LA SEDE DEL INSTITUTO NACIONAL DE VIAS TERRITORIAL RISARALDA</t>
  </si>
  <si>
    <t>CO-RIS 66003</t>
  </si>
  <si>
    <t>SERVICIO DE  MANTENIMIENTO Y  REPARACION DE  EQUIPOS-UPS Y EXTINTORES</t>
  </si>
  <si>
    <t>ADQUISICION DE EQUIPO PLANTA TELEFONICA Y TELEFONOS</t>
  </si>
  <si>
    <t>ADQUISICION MUEBLES DE OFICINA</t>
  </si>
  <si>
    <t>DIRECTOR TERRITORIAL QUINDIO</t>
  </si>
  <si>
    <t>HERNAN BARRETO AGUDELO</t>
  </si>
  <si>
    <t>hbarreto@invias.gov.co</t>
  </si>
  <si>
    <t>Mantenimiento y adecuaciones locativas sede DT Quindio</t>
  </si>
  <si>
    <t>HABILITAR Y/O BRINDAR TRANSITABILIDAD EN LA RED VIAL A CARGO DEL INVIAS A TRAVES DEL SISTEMA DE MONTO AGOTABLE EN LAS VIAS A CARGO DE LA DIRECCION TERRITORIAL QUINDIO (PRODUCTO VIA ATENDIDA POR EMERGENCIA</t>
  </si>
  <si>
    <t>OBRAS DE SEÑALIZACION Y SEGURIDAD VIAL EN CARRETERAS A CARGO DEL INVIAS EN JURISDICCION DE LA TERRITORIAL QUINDIO</t>
  </si>
  <si>
    <t>DTCAS SUMINISTRO MEZCLA ASFALTICA VIAS A CARGO DT CASANARE (SERVICIO ADMINISTRACION VIAL EN LAS VIAS PRIMARIAS)</t>
  </si>
  <si>
    <t>propios</t>
  </si>
  <si>
    <t>Dirección Territorial Casanare</t>
  </si>
  <si>
    <t>Arcenio Sandoval Barrera</t>
  </si>
  <si>
    <t>asandoval@invias.gov.co</t>
  </si>
  <si>
    <t xml:space="preserve">CONSTRUCCION DE OBRAS Y SEÑALIZACION PARA LA SEGURIDAD VIAL EN VIAS A CARGO DEL INVIAS EN JURISDICCION DE LA DIRECCION TERRITORIAL CASANARE </t>
  </si>
  <si>
    <t>Arcenio Sandoval Barera</t>
  </si>
  <si>
    <t>72141003
72103300</t>
  </si>
  <si>
    <t>SERVICIO DE APOYO PARA EL MANTENIMIENTO RUTINARIO A TRAVÉS DE EMPRENDEDORES RURALES DIRECCIÓN TERRITORIAL CASANARE VÍAS 6513 YOPAL - PAZ DE ARIPORO SECTOR PR0+0-PR55+0000.</t>
  </si>
  <si>
    <t>PRESTAR SERVICIOS PROFESIONALES Y DE APOYO EN TEMAS TÉCNICOS FINANCIEROS AMBIENTALES JURÍDICOS Y ADMINISTRATIVOS PARA DESARROLLAR Y ACOMPAÑAR DESDE LA SUBDIRECCIÓN DE PLANIFICACIÓN DE INFRAESTRUCTURA, LOS PROYECTOS DE COMPETENCIA DE ÉSTA Y LAS DEMÁS UNIDADES EJECUTORAS DEL INVIAS.</t>
  </si>
  <si>
    <t>12</t>
  </si>
  <si>
    <t>SUBDIRECCIÓN DE PLANIFICACIÓN DE INFRAESTRUCTURA</t>
  </si>
  <si>
    <t>SIRLEY DABEIBA MERCHÁN CARREÑO</t>
  </si>
  <si>
    <t>3770600</t>
  </si>
  <si>
    <t>SMERCHAN@INVIAS.GOV.CO</t>
  </si>
  <si>
    <t>81101500;81102200</t>
  </si>
  <si>
    <t>ESTUDIOS Y DISEÑOS PARA EL MEJORAMIENTO DE LA VIA ENTRE ROBERTO PAYÁN Y LA VIA TUMACO - PASTO - DEPARTAMENTO DE NARIÑO</t>
  </si>
  <si>
    <t>ESTRUCTURAR E IMPLEMENTAR UN SISTEMA DE GESTIÓN DE INFRAESTRUCTURA DE TRANSPORTE, PARA TODOS LOS MODOS DE TRANSPORTE.</t>
  </si>
  <si>
    <t>HABILITAR PUENTE CARRETERA SAMANIEGO-TUQUERRES-PEDREGAL / PASTO-POPAYÁN/PEDREGAL-PASTO-MOCOA</t>
  </si>
  <si>
    <t>SUBDIRECCIÓN DE GESTIÓN DEL RIESGO</t>
  </si>
  <si>
    <t>CAROLINA JACKELINE BARBANTI MANCILLA</t>
  </si>
  <si>
    <t>377 0600</t>
  </si>
  <si>
    <t>cbarbanti@invias.gov.co</t>
  </si>
  <si>
    <t>INTERVENTORIA HABILITAR PUENTE CARRETERA SAMANIEGO-TUQUERRES-PEDREGAL / PASTO-POPAYÁN/PEDREGAL-PASTO-MOCOA</t>
  </si>
  <si>
    <t>378 0600</t>
  </si>
  <si>
    <t>AMPLIAR O RECTIFICAR PUENTE CARRETERA SAMANIEGO-TUQUERRES-PEDREGAL / PASTO-POPAYÁN/PEDREGAL-PASTO-MOCOA</t>
  </si>
  <si>
    <t>379 0600</t>
  </si>
  <si>
    <t>INTERVENTORIA AMPLIAR O RECTIFICAR PUENTE CARRETERA SAMANIEGO-TUQUERRES-PEDREGAL / PASTO-POPAYÁN/PEDREGAL-PASTO-MOCOA</t>
  </si>
  <si>
    <t>380 0600</t>
  </si>
  <si>
    <t>HABILITAR PUENTE EN LA CARRETERA NEIVA-ALTAMIRA-FLORENCIA</t>
  </si>
  <si>
    <t>381 0600</t>
  </si>
  <si>
    <t>INTERVENTORIA HABILITAR PUENTE EN LA CARRETERA NEIVA-ALTAMIRA-FLORENCIA</t>
  </si>
  <si>
    <t>382 0600</t>
  </si>
  <si>
    <t>AMPLIAR O RECTIFICAR PUENTE EN LA CARRETERA NEIVA - ALTAMIRA - FLORENCIA</t>
  </si>
  <si>
    <t>383 0600</t>
  </si>
  <si>
    <t>INTERVENTORIA AMPLIAR O RECTIFICAR PUENTE EN LA CARRETERA NEIVA ALTAMIRA - FLORENCIA</t>
  </si>
  <si>
    <t>384 0600</t>
  </si>
  <si>
    <t>HABILITAR PUENTE EN LA CARRETERA LA VIRGINIA - SANTA CECILIA - ASIA</t>
  </si>
  <si>
    <t>385 0600</t>
  </si>
  <si>
    <t>INTERVENTORIA HABILITAR PUENTE EN LA CARRETERA LA VIRGINIA - SANTA CECILIA -ASIA</t>
  </si>
  <si>
    <t>386 0600</t>
  </si>
  <si>
    <t>AMPLIAR O RECTIFICAR PUENTE EN LA CARRETERA LA VIRGINIA - SANTA CECILIA – ASIA</t>
  </si>
  <si>
    <t>387 0600</t>
  </si>
  <si>
    <t>INTERVENTORIA AMPLIAR O RECTIFICAR PUENTE EN LA CARRETERA LA VIRGINIA - SANTA CECILIA – ASIA</t>
  </si>
  <si>
    <t>388 0600</t>
  </si>
  <si>
    <t>HABILITAR PUENTE EN LA CARRETERA SOGAMOSO - BELEN</t>
  </si>
  <si>
    <t>389 0600</t>
  </si>
  <si>
    <t>INTERVENTORIA HABILITAR PUENTE EN LA CARRETERA SOGAMOSO - BELEN</t>
  </si>
  <si>
    <t>390 0600</t>
  </si>
  <si>
    <t>AMPLIAR O RECTIFICAR PUENTE EN LA CARRETERA SOGAMOSO - BELEN</t>
  </si>
  <si>
    <t>391 0600</t>
  </si>
  <si>
    <t>INTERVENTORIA AMPLIAR O RECTIFICAR PUENTE EN LA CARRETERA SOGAMOSO - BELEN</t>
  </si>
  <si>
    <t>392 0600</t>
  </si>
  <si>
    <t>HABILITAR PUENTE EN LA CARRETERA POPAYAN -INZA LA PLATA.</t>
  </si>
  <si>
    <t>393 0600</t>
  </si>
  <si>
    <t>INTERVENTORIA HABILITAR PUENTE EN LA CARRETERA POPAYAN -INZA LA PLATA.</t>
  </si>
  <si>
    <t>394 0600</t>
  </si>
  <si>
    <t>AMPLIAR O RECTIFICAR PUENTE  EN LA CARRETERA POPAYAN -INZA - LA PLATA.</t>
  </si>
  <si>
    <t>395 0600</t>
  </si>
  <si>
    <t>INTERVENTORIA AMPLIAR O RECTIFICAR PUENTE  EN LA CARRETERA POPAYAN -INZA - LA PLATA.</t>
  </si>
  <si>
    <t>396 0600</t>
  </si>
  <si>
    <t>HABILITAR PUENTE CARRETERA EN MAIZALES.</t>
  </si>
  <si>
    <t>397 0600</t>
  </si>
  <si>
    <t>INTERVENTORIA HABILITAR PUENTE EN MANIZALES.</t>
  </si>
  <si>
    <t>398 0600</t>
  </si>
  <si>
    <t>AMPLIAR O RECTIFICAR PUENTE EN LA CARRETERA EN MANIZALES.</t>
  </si>
  <si>
    <t>399 0600</t>
  </si>
  <si>
    <t>INTERVENTORIA AMPLIAR O RECTIFICAR PUENTE CARRETERA EN MANIZALES.</t>
  </si>
  <si>
    <t>400 0600</t>
  </si>
  <si>
    <t>HABILITAR PUENTE CARRETERA EN FLORENCIA.</t>
  </si>
  <si>
    <t>401 0600</t>
  </si>
  <si>
    <t>INTERVENTORIA HABILITAR PUENTE CARRETERA EN FLORENCIA.</t>
  </si>
  <si>
    <t>402 0600</t>
  </si>
  <si>
    <t>AMPLIAR O RECTIFICAR PUENTE CARRETERA EN FLORENCIA</t>
  </si>
  <si>
    <t>403 0600</t>
  </si>
  <si>
    <t>INTERVENTORIA AMPLIAR O RECTIFICAR PUENTE CARRETERA EN FLORENCIA.</t>
  </si>
  <si>
    <t>404 0600</t>
  </si>
  <si>
    <t>HABILITAR PUENTE EN LA CARRETERA EN MÁLAGA-LOS CUROS/SAN GIL/PESCADERO/PIEDECUESTA.</t>
  </si>
  <si>
    <t>405 0600</t>
  </si>
  <si>
    <t>INTERVENTORIA HABILITAR PUENTE EN LA CARRETERA MÁLAGA-LOS CUROS/SAN GIL/PESCADERO/PIEDECUESTA.</t>
  </si>
  <si>
    <t>406 0600</t>
  </si>
  <si>
    <t>AMPLIAR O RECTIFICAR PUENTE EN LA CARRETERA EN MÁLAGA-LOS CUROS/SAN GIL/PESCADERO/PIEDECUESTA.</t>
  </si>
  <si>
    <t>407 0600</t>
  </si>
  <si>
    <t>INTERVENTORIA AMPLIAR O RECTIFICAR PUENTE EN LA CARRETERA EN MÁLAGA-LOS CUROS/SAN GIL/PESCADERO/PIEDECUESTA.</t>
  </si>
  <si>
    <t>408 0600</t>
  </si>
  <si>
    <t>HABILITAR PUENTE EN LA CARRETERA TAME -SARAVENA/LEJÍA.</t>
  </si>
  <si>
    <t>409 0600</t>
  </si>
  <si>
    <t>INTERVENTORIA HABILITAR PUENTE EN LA CARRETRERA TAME -SARAVENA/LEJÍA.</t>
  </si>
  <si>
    <t>410 0600</t>
  </si>
  <si>
    <t>AMPLIAR O RECTIFICAR PUENTE EN LA CARRETERA TAME -SARAVENA/LEJÍA.</t>
  </si>
  <si>
    <t>411 0600</t>
  </si>
  <si>
    <t>INTERVENTORIA AMPLIAR O RECTIFICAR PUENTE EN LA CARRETRERA TAME -SARAVENA/LEJÍA.</t>
  </si>
  <si>
    <t>412 0600</t>
  </si>
  <si>
    <t>HABILITAR PUENTE EN LA CARRETERA QUIBDÓ-LA MANSA</t>
  </si>
  <si>
    <t>413 0600</t>
  </si>
  <si>
    <t>INTERVENTORIA HABILITAR PUENTE EN LA CARRETERA QUIBDÓ-LA MANSA</t>
  </si>
  <si>
    <t>414 0600</t>
  </si>
  <si>
    <t>AMPLIAR O RECTIFICAR PUENTE EN LA CARRETERA QUIBDÓ-LA MANSA</t>
  </si>
  <si>
    <t>415 0600</t>
  </si>
  <si>
    <t>INTERVENTORIA AMPLIAR O RECTIFICAR PUENTE EN LA CARRETERA QUIBDÓ-LA MANSA</t>
  </si>
  <si>
    <t>416 0600</t>
  </si>
  <si>
    <t>HABILITAR PUENTE EN LA CARRETERA ITAGÜÍ.</t>
  </si>
  <si>
    <t>417 0600</t>
  </si>
  <si>
    <t>INTERVENTORIA HABILITAR PUENTE EN LA CARRETERA ITAGÜÍ</t>
  </si>
  <si>
    <t>418 0600</t>
  </si>
  <si>
    <t>AMPLIAR O RECTIFICAR PUENTE EN LA CARRETERA ITAGÜÍ</t>
  </si>
  <si>
    <t>419 0600</t>
  </si>
  <si>
    <t>INTERVENTORIA AMPLIAR O RECTIFICAR PUENTE EN LA CARRETERA ITAGÜÍ</t>
  </si>
  <si>
    <t>420 0600</t>
  </si>
  <si>
    <t xml:space="preserve">ATENCIÓN OBRAS PARA INTERVENIR EL SITIO CRÍTICO EN LA CARRETERA CHAPARRAL - ORTEGA </t>
  </si>
  <si>
    <t>421 0600</t>
  </si>
  <si>
    <t xml:space="preserve">INTERVENTORIA ATENCIÓN OBRAS PARA INTERVENIR EL SITIO CRÍTICO EN LA CARRETERA CHAPARRAL - ORTEGA </t>
  </si>
  <si>
    <t>422 0600</t>
  </si>
  <si>
    <t>PRESTAR DE SERVICIOS PROFESIONALES EN TEMAS JURIDICOS EN INVIAS, SUBDIRECCIÓN GESTION DEL RIESGO</t>
  </si>
  <si>
    <t>PRESTAR SERVICIOS PROFESIONALES EN TEMAS ADMINISTRATIVOS INVIAS,  SUBDIRECCIÓN GESTION DEL RIESGO</t>
  </si>
  <si>
    <t>PRESTAR SERVICIOS PROFESIONALES EN TEMAS TECNICOS, JURIDICOS, INVIAS, SUBDIRECCIÓN GESTION DEL RIESGO</t>
  </si>
  <si>
    <t>PRESTAR SERVICIOS PROFESIONALES PARA BRINDAR ACOMPAÑAMIENTO EN ACTIVIDADES FINANCIERAS, DE PLANEACION Y EJECUCION PRESUPUESTAL DEL INVIAS, SUBDIRECCIÓN GESTION DEL RIESGO</t>
  </si>
  <si>
    <t>PRESTAR SERVICIOS DE APOYO EN TEMAS ADMINISTRATIVOS PARA EL DESARROLLO DEL INVIAS, SUBDIRECCIÓN GESTION DEL RIESGO</t>
  </si>
  <si>
    <t>PRESTAR SERVICIOS PROFESIONALES EN TEMAS TECNICOS PARA EL DESARROLLO INVIAS, SUBDIRECCIÓN GESTION DEL RIESGO</t>
  </si>
  <si>
    <t>PRESTAR SERVICIOS PROFESIONALES EN TEMAS TECNICOS EN GEOLOGIA Y GEOTECNIA PARA EL DESARROLLO INVIAS, SUBDIRECCIÓN GESTION DEL RIESGO</t>
  </si>
  <si>
    <t>PRESTAR SERVICIOS PROFESIONALES EN TEMAS TECNICOS PARA EL DESARROLLO INVIAS. SUBDIRECCIÓN GESTION DEL RIESGO</t>
  </si>
  <si>
    <t xml:space="preserve">ESTRUCTURAR MECANISMOS DE MONITOREO EN LA INFRAESTRUCTURA DE TRANSPORTE </t>
  </si>
  <si>
    <t>GENERAR METODOLOGÍA PARA LA EVALUACIÓN Y CÁLCULO DEL RIESGO Y SUS FACTORES EN LOS MODOS DE TRANSPORTE PARA AMENAZAS DE REMOCIÓN EN MASA E INUNDACIÓN.</t>
  </si>
  <si>
    <t>APLICAR LA METODOLOGÍA ESTRUCTURADA POR EL INVIAS PARA LA EVALUACIÓN Y CÁLCULO DE LA VULNERABILIDAD EN CORREDORES VIALES DE CARACTERÍSTICAS SIMILARES A LAS VÍAS PILOTO (RUTAS 2002 Y 2502).</t>
  </si>
  <si>
    <t>MEJORAR LOS PROCESOS DE CAPTURA Y MANEJO DE LA INFORMACIÓN ORIENTADA A LA GESTIÓN INTEGRAL DEL RIESGO EN LOS MODOS DE TRANSPORTE A CARGO.</t>
  </si>
  <si>
    <t>MANTENER EL DIAGNÓSTICO SOBRE LA DISPONIBILIDAD DE INFORMACIÓN GEORREFERENCIADA DE LOS MODOS DE TRANSPORTE, ASÍ COMO DE ATENCIÓN DE EMERGENCIAS.</t>
  </si>
  <si>
    <t>REALIZAR ACCIONES RESULTADO DEL DIAGNÓSTICO DEL ESTADO DE GEORREFERENCIACIÓN Y EXISTENCIA DE INFORMACIÓN DE ATENCIÓN DE EMERGENCIAS EN TODOS LOS MODOS DE TRANSPORTE.</t>
  </si>
  <si>
    <t>ADAPTAR Y UNIVERSALIZAR LAS FICHAS PROMAGE Y SU USO EN TODOS LOS MODOS DE TRANSPORTE.</t>
  </si>
  <si>
    <t>INCORPORAR LOS DETONANTES SISMO Y LLUVIAS EN LA METODOLOGÍA PARA EL ANÁLISIS Y CÁLCULO DEL RIESGO POR MM EN LA RED VIAL NACIONAL.</t>
  </si>
  <si>
    <t>RECOPILAR INFORMACIÓN REQUERIDA PARA EL ANÁLISIS DE VULNERABILIDAD EN LOS CORREDORES VIALES, A PARTIR DE UN TRABAJO COLECTIVO CON LOS GRUPOS DE ADMINISTRADORES VIALES.</t>
  </si>
  <si>
    <t>EVALUAR Y CALCULAR EL RIESGO DE LA INFRAESTRUCTURA DE TRANSPORTE.</t>
  </si>
  <si>
    <t>GENERAR TABLAS DE PRIORIDAD TÉCNICA PARA INTERVENCIONES DE REDUCCIÓN DEL RIESGO ACORDE A LA APLICACIÓN DE LAS METODOLOGÍAS.</t>
  </si>
  <si>
    <t>ESTRUCTURAR LINEAMIENTOS DE GRD PARA INCORPORAR A LOS DIVERSOS PROCESOS SECTORIALES DESDE LA PLANIFICACIÓN, EJECUCIÓN Y OPERACIÓN PARA TODOS LOS MODOS DE TRANSPORTE.</t>
  </si>
  <si>
    <t>DISEÑAR, IMPLEMENTAR Y EVALUAR ESTRATEGIAS DE CAPACITACIÓN FRENTE AL RIESGO DIRIGIDAS A LA POBLACIÓN DEL ÁREA DE INFLUENCIA DE LOS CORREDORES VIALES.</t>
  </si>
  <si>
    <t>REALIZAR CAPACITACIONES A AGENTES INTERNOS Y EXTERNOS SOBRE LA IMPORTANCIA DE LA INCORPORACIÓN DE LA GESTIÓN DE RIESGO DE DESASTRES EN LOS PROCESOS DE PLANIFICACIÓN, EJECUCIÓN Y OPERACIÓN DE LA INFRAESTRUCTURA DE TRANSPORTE A CARGO DEL INVIAS.</t>
  </si>
  <si>
    <t>72141000; 72141107</t>
  </si>
  <si>
    <t>ATENCION OBRAS DE EMERGENCIA POR EL SISTEMA DE MONTO AGOTABLE EN LA DIRECCIÓN TERRITORIAL BOLIVAR</t>
  </si>
  <si>
    <t>DT. BOLIVAR</t>
  </si>
  <si>
    <t>CARMEN CECILIA PEREZ LOPEZ</t>
  </si>
  <si>
    <t>ccperez@invias.gov.co</t>
  </si>
  <si>
    <t>72141000; 72141002; 72141003</t>
  </si>
  <si>
    <t xml:space="preserve">OBRAS DE SEÑALIZACION HORIZONTAL  EN LAS CARRETERAS A CARGO DE INVIAS TERRTIRORIAL BOLIVAR </t>
  </si>
  <si>
    <t>72141000; 72141003; 81101510</t>
  </si>
  <si>
    <t xml:space="preserve">OBRAS PARA ATENDER ACCION POPULAR -ARJONA-LAS PIEDRAS -PENDIENTE CUMPLIR LA INSTITUCION EN ESTA D INVIAS DIRECCION TERRITORIAL BOLIVAR </t>
  </si>
  <si>
    <t>SERVICIO DE MANTENIMIENTO Y REPARACION  PARQUE AUTOMOTOR A CARGO DE LA TERRITORIAL BOLIVAR (3 VEHICULOS)</t>
  </si>
  <si>
    <t>MANTENIMIENTO PREVENTIVO DE (2) AIRES ACONDICIONADOS  Y SUMINISTRO DE  (1) UNIDAD DE AIRE ACONDICIONADO DE LA TERRITORIAL BOLIVAR</t>
  </si>
  <si>
    <t>ALQUILER DE PARQUEDEROS PARA 3 VEHICULOS ASIGNADOS EN LA TERRITORIAL BOLIVAR</t>
  </si>
  <si>
    <t xml:space="preserve">OBRAS DE MEJORAMIENTO Y MANTENIMIENTO DE LA VIA  PUERTA DE HIERRO-MAGANGUE-BODEGA CODIGO 7802  INVIAS DIRECCION TERRITORIAL BOLIVAR </t>
  </si>
  <si>
    <t xml:space="preserve">OBRAS DE MEJORAMIENTO Y MANTENIMIENTO DE LA VIA  BODEGA - MOMPOS CODIGO 7803 Y TALIGUA NUEVO -SANTA ANA CODIGO 78BL02 INVIAS DIRECCION TERRITORIAL BOLIVAR </t>
  </si>
  <si>
    <t xml:space="preserve">OBRAS DE MEJORAMIENTO Y MANTENIMIENTO DE LA VIA  MOMPOS GUAMAL CODIGO 7804  INVIAS DIRECCION TERRITORIAL BOLIVAR </t>
  </si>
  <si>
    <t xml:space="preserve">OBRAS DE MEJORMIENTO Y MANTENIMIENTO DE LA RED TERCIARIA A CARGO DE LA TERRITORIAL ( 2.200 KM) </t>
  </si>
  <si>
    <t>SUMINISTRO  DE MEZCLA ASFALTICA PARA LAS CARRETERAS CON MANO DE OBRA DE MICROEMPRESAS CONTRATADAS POR INVIAS EN LA DIRECCION TERRITORIAL BOLIVAR VIA CON CODIGO 7803 BODEGA -MOMPOX</t>
  </si>
  <si>
    <t>SUMINISTRO  DE MEZCLA ASFALTICA PARA LAS CARRETERAS CON MANO DE OBRA DE MICROEMPRESAS CONTRATADAS POR INVIAS EN LA DIRECCION TERRITORIAL BOLIVAR VIA CON CODIGO 7804 MOMPOX- GUAMAL</t>
  </si>
  <si>
    <t>SUMINISTRO  DE MEZCLA ASFALTICA PARA LAS CARRETERAS CON MANO DE OBRA DE MICROEMPRESAS CONTRATADAS POR INVIAS EN LA DIRECCION TERRITORIAL BOLIVAR VIA CON CODIGO 7802 PUERTA DE HIERRO -MAGANGUE-BODEGA</t>
  </si>
  <si>
    <t>OBRAS DE SEGURIDAD VIAL EN VIAS A CARGO DE INVIAS EN JURISDICCION DE LA DIRECCION TERRITORIAL BOLIVAR</t>
  </si>
  <si>
    <t xml:space="preserve">RECARGA DE EXTINTORES DE LA TERRITORIAL BOLIVAR </t>
  </si>
  <si>
    <t xml:space="preserve">MANTENIMIENTO  Y REPARACION DE MUEBLES Y ENSERES </t>
  </si>
  <si>
    <t>PRESTACIÓN DEL SERVICIO DE DOS PROFESIONALES  APOYO JURIDICO A LA DIRECCION TERRITORIAL BOLIVAR</t>
  </si>
  <si>
    <t>CO-BOL-001</t>
  </si>
  <si>
    <t xml:space="preserve">PRESTACIÓN DEL SERVICIO DE 2 CONDUCTOR  MECANICO APOYO  A LA DIRECCION TERRITORIAL BOLIVAR </t>
  </si>
  <si>
    <t>PRESTACIÓN DEL SERVICIO DE 10 PROFESIONAL APOYO TECNICO A LA DIRECCION TERRITORIAL BOLIVAR (</t>
  </si>
  <si>
    <t>ATENCION OBRAS DE EMERGENCIA POR EL SISTEMA DE MONTO AGOTABLE EN LA DIRECCIÓN TERRITORIAL ANTIOQUIA</t>
  </si>
  <si>
    <t>DT. ANTIOQUIA</t>
  </si>
  <si>
    <t>CO-ANT -05001</t>
  </si>
  <si>
    <t>MAURICIO HOYOS SIERRA</t>
  </si>
  <si>
    <t>mhoyos@invias.gov.co</t>
  </si>
  <si>
    <t>CEE-06</t>
  </si>
  <si>
    <t>MANTENIMIENTO Y ADECUACIONES LOCATIVAS DEL EDIFICIO SEDE DE LA TERRITORIAL ANTIOQUIA</t>
  </si>
  <si>
    <t>ADQUISICION SILLAS</t>
  </si>
  <si>
    <t>OBRAS DE MANTENIMIENTO Y REHABILITACION  DE LAS CARRETERAS NACIONALES A CARGO DE LA DIRECCIÓN TERRITORIAL ANTIOQUIA DEL INVIAS, CÓDIGOS 6205 HATILLO – CISNEROS, SECTORES PASO URBANO BARBOSA, PR9+0000 - PR9+0700 (SIN INCLUIR EL ANILLO DE LA GLORIETA), PASO URBANO CISNEROS, PR53+0000 - PR54+1158, CÓDIGO 6206 CISNEROS - PUERTO BERRÍO - CRUCE RUTA 45, SECTORES PASO URBANO CISNEROS, PR0+0000 - PR1+0000</t>
  </si>
  <si>
    <t>OBRAS DE MANTENIMIENTO Y REHABILITACION  DE LAS CARRETERAS NACIONALES A CARGO DE LA DIRECCIÓN TERRITORIAL ANTIOQUIA DEL INVIAS, CÓDIGOS 6206 PUENTE LA MALENA - PUERTO BERRÍO, INCLUÍDO PUENTE SOBRE EL RÍO MAGDALENA, PR95+0198 - PR 97+1261</t>
  </si>
  <si>
    <t>OBRAS DE MANTENIMIENTO Y REHABILITACION  DE LAS CARRETERAS NACIONALES A CARGO DE LA DIRECCIÓN TERRITORIAL ANTIOQUIA, CÓDIGO 2510, VIA DON MATIAS – LOS LLANOS, SECTOR HOYO RICO - LOS LLANOS, PR52+0474 - PR87+1295, CÓDIGO 2511 LOS LLANOS – TARAZÁ, SECTOR LOS LLANOS - TARAZÁ, PR0+0000 - PR124+0705, CODIGO 2512 TARAZÁ – CAUCASIA, SECTOR TARAZÁ - CAUCASIA, PR0+0000 - PR63+0996.</t>
  </si>
  <si>
    <t>OBRAS DE MANTENIMIENTO Y REHABILITACION  EN LAS VÍAS A CARGO DEL INSTITUTO NACIONAL DE VÍAS, DIRECCIÓN TERRITORIAL ANTIOQUIA, VIA 6005 SANTUARIO -PUERTO TRIUNFO – CRUCE RUTA 45 (CAÑO ALEGRE), SECTOR PR3+0000 –PR135+0600</t>
  </si>
  <si>
    <t xml:space="preserve">OBRAS DE MANTENIMIENTO Y REHABILITACION  EN LAS VÍAS A CARGO DEL INSTITUTO NACIONAL DE VÍAS, DIRECCION TERRITORIAL ANTIOQUIA. EN LA RUTA 2509 LA PINTADA – MEDELLÍN </t>
  </si>
  <si>
    <t>OBRAS DE MANTENIMIENTO Y REHABILITACION  EN LAS VÍAS A CARGO DEL INSTITUTO NACIONAL DE VÍAS, DIRECCION TERRITORIAL ANTIOQUIA. EN LA RUTA  6003 LA MANSA – PRIMAVERA,</t>
  </si>
  <si>
    <t>OBRAS DE MANTENIMIENTO Y REHABILITACION DE LAS CARRETERAS NACIONALES A CARGO DE LA DIRECCIÓN TERRITORIAL ANTIOQUIA CÓDIGO 5601, VIA LA UNION - SONSON, SECTOR LA UNION - SONSON PR49+0000 – PR103+0000, EN UNA LONGITUD DE 53.74 KM PARA INVERTIR EN EL DEPARTAMENTO DE ANTIOQUIA</t>
  </si>
  <si>
    <t>OBRAS DE SEGURIDAD VIAL EN CARRETERAS A CARGO DE LA DIRECCION TERRITORIAL ANTIOQUIA, DEPARTAMENTO DE ANTIOQUIA.</t>
  </si>
  <si>
    <t>OBRAS DE SEÑALIZACION VIAL EN CARRETERAS A CARGO DE LA DIRECCION TERRITORIAL ANTIOQUIA, DEPARTAMENTO DE ANTIOQUIA.</t>
  </si>
  <si>
    <t>SERVICIO INTEGRAL DE ASEO Y CAFETERÍA EN LAS INSTALACIONES DE LA DIRECCIÓN TERRITORIAL ANTIOQUIA</t>
  </si>
  <si>
    <t>SUMINISTRO DE MEZCLA ASFALTICA PARA LAS CARRETERAS CON MANO DE OBRA DE MICROEMPRESAS CONTRATADAS POR INVIAS, DIRECCIÓN TERRITORIAL ANTIOQUIA, VIA 6005 PUERTO TRIUNFO – CRUCE RUTA 45 (CAÑO ALEGRE) SECTOR PR100+0000 - PR135+0600</t>
  </si>
  <si>
    <t>SUMINISTRO DE MEZCLA ASFALTICA PARA LAS CARRETERAS CON MANO DE OBRA DE MICROEMPRESAS CONTRATADAS POR INVIAS, DIRECCIÓN TERRITORIAL ANTIOQUIA, VIA 6005 SAN LUIS – PUERTO TRIUNFO SECTOR PR50+0000 - PR100+0000</t>
  </si>
  <si>
    <t>SUMINISTRO DE MEZCLA ASFALTICA PARA LAS CARRETERAS CON MANO DE OBRA DE MICROEMPRESAS CONTRATADAS POR INVIAS, DIRECCIÓN TERRITORIAL ANTIOQUIA, VIA 6005 SANTUARIO - SAN LUIS SECTOR PR3+0000 – PR50+0000</t>
  </si>
  <si>
    <t>SUMINISTRO DE MEZCLA ASFALTICA PARA LAS CARRETERAS CON MANO DE OBRA DE MICROEMPRESAS CONTRATADAS POR INVIAS, EN LA DIRECCION TERRITORIAL ANTIOQUIA, Carretera Cisneros - Puerto Berrio, sector Cisneros - Alto de Dolores, PR0+0000 - PR 40+0900</t>
  </si>
  <si>
    <t>SUMINISTRO DE MEZCLA ASFALTICA PARA LAS CARRETERAS CON MANO DE OBRA DE MICROEMPRESAS CONTRATADAS POR INVIAS, EN LA DIRECCION TERRITORIAL ANTIOQUIA, Carretera Cisneros - Puerto Berrio, sector Puente La Malena - Puerto Berrío, incluído Puente sobre el río Magdalena, PR95+0198 - PR 97+1261</t>
  </si>
  <si>
    <t>SUMINISTRO DE MEZCLA ASFALTICA PARA LAS CARRETERAS CON MANO DE OBRA DE MICROEMPRESAS CONTRATADAS POR INVIAS, EN LA DIRECCION TERRITORIAL ANTIOQUIA, Carretera Don Matías - Los Llanos Hoyo Rico - Los Llanos, PR52+0474 - PR87+1295</t>
  </si>
  <si>
    <t>SUMINISTRO DE MEZCLA ASFALTICA PARA LAS CARRETERAS CON MANO DE OBRA DE MICROEMPRESAS CONTRATADAS POR INVIAS, EN LA DIRECCION TERRITORIAL ANTIOQUIA, Carretera Hatillo – Cisneros, sector Barbosa - Cisneros, PR9+0000 - PR54+1158</t>
  </si>
  <si>
    <t xml:space="preserve">SUMINISTRO DE MEZCLA ASFALTICA PARA LAS CARRETERAS CON MANO DE OBRA DE MICROEMPRESAS CONTRATADAS POR INVIAS, EN LA DIRECCION TERRITORIAL ANTIOQUIA, Carretera La Mansa -  Primavera La Mansa - Primavera, PR0+0000 - PR 48+0000,   PR 88+0100 - PR 90+0000,  y del PR 90+0615 al PR 90+0740 (SECTOR DE LA VÍA ANTIGUA, LADO DERECHO DE LOS PUENTES LOMALINDA), PR 92+0024  AL PR 92+0280 ( SECTOR DE LA VIA ANTIGUA, LADO IZQUIERDO DE LOS TUNELES KACHOTIS ) Y PR 93+0700 AL PR 95+0031 </t>
  </si>
  <si>
    <t>SUMINISTRO DE MEZCLA ASFALTICA PARA LAS CARRETERAS CON MANO DE OBRA DE MICROEMPRESAS CONTRATADAS POR INVIAS, EN LA DIRECCION TERRITORIAL ANTIOQUIA, Carretera La Pintada - Medellín Primavera - Medellín, PR64+0000 - PR72+0084.</t>
  </si>
  <si>
    <t>SUMINISTRO DE MEZCLA ASFALTICA PARA LAS CARRETERAS CON MANO DE OBRA DE MICROEMPRESAS CONTRATADAS POR INVIAS, EN LA DIRECCION TERRITORIAL ANTIOQUIA, Carretera La Unión – Sonsón, sector La Unión - Sonsón, PR49+0000 - PR103+0000</t>
  </si>
  <si>
    <t>SUMINISTRO DE MEZCLA ASFALTICA PARA LAS CARRETERAS CON MANO DE OBRA DE MICROEMPRESAS CONTRATADAS POR INVIAS, EN LA DIRECCION TERRITORIAL ANTIOQUIA, Carretera Los Llanos – Tarazá, sector Los Llanos - Tarazá, PR0+0000 - PR124+0705</t>
  </si>
  <si>
    <t>SUMINISTRO DE MEZCLA ASFALTICA PARA LAS CARRETERAS CON MANO DE OBRA DE MICROEMPRESAS CONTRATADAS POR INVIAS, EN LA DIRECCION TERRITORIAL ANTIOQUIA, Carretera Tarazá – Caucasia, sectorTarazá - Caucasia, PR0+0000 - PR63+0996</t>
  </si>
  <si>
    <t>Mantenimiento de puentes vehiculares y peatonales en vías a cargo de la Dirección Territorial Antioquia</t>
  </si>
  <si>
    <t>ESTUDIOS Y DISEÑOS (Servicios profesionales de ingeniería ) para puentes vehiculares y epatonales en vías a cargo de la Dirección Territorial Antioquia</t>
  </si>
  <si>
    <t>SUMINISTRO DE MEZCLA ASFALTICA PARA LAS CARRETERAS CON MANO DE OBRA DE MICROEMPRESAS CONTRATADAS POR INVIAS, DIRECCIÓN TERRITORIAL ANTIOQUIA, RUTA 9002 NECOCLI-PUERTO REY TRAMO NECOCLI-MULATOS</t>
  </si>
  <si>
    <t>SUMINISTRO DE MEZCLA ASFALTICA PARA LAS CARRETERAS CON MANO DE OBRA DE MICROEMPRESAS CONTRATADAS POR INVIAS, DIRECCIÓN TERRITORIAL ANTIOQUIA, RUTA 9002 NECOCLI-MULATOS-ARBOLETES</t>
  </si>
  <si>
    <t>OBRAS DE MANTENIMIENTO Y REHABILITACION  DE LAS CARRETERAS NACIONALES A CARGO DE LA DIRECCIÓN TERRITORIAL ANTIOQUIA, RUTA 9002 NECOCLI-SAN JUAN DE URABA</t>
  </si>
  <si>
    <t>OBRAS DE MANTENIMIENTO Y REHABILITACION  DE LAS CARRETERAS NACIONALES A CARGO DE LA DIRECCIÓN TERRITORIAL ANTIOQUIA, RUTA 9002 SAN JUAN DE URABA -ARBOLETES</t>
  </si>
  <si>
    <t>CARLOS JAVIER MEZA LARROTA</t>
  </si>
  <si>
    <t xml:space="preserve">MANTENIMIENTO RUTINARIO VÍAS A CARGO DEL INSTITUTO NACIONAL DEL VÍAS DIRECCIÓN TERRITORIAL TOLIMA MÓDULO 3: RUTA 5007 FRESNO - MARIQUITA, PR0+0000 - PR26+0695, 5007 FRESNO - HONDA (INCLUYE PUENTE LUIS IGNACIO ANDRADE EN HONDA) PR46+000 - PR46+1150, 4510 PUENTE SALGAR PR33+0353 - PR34+0000.
</t>
  </si>
  <si>
    <t>DIRECCIÓN TERRITORIAL TOLIMA</t>
  </si>
  <si>
    <t>CO-TOL-73283;
CO-TOL-73443;
CO-TOL-73349</t>
  </si>
  <si>
    <t>ANA ISABEL VALLEJO BENAVIDES</t>
  </si>
  <si>
    <t>(098) 2740192</t>
  </si>
  <si>
    <t>avallejo@invias.gov.co</t>
  </si>
  <si>
    <t>ADMINISTRACION VIAL DE LAS CARRETERAS NACIONALES A CARGO DE INVIAS DIRECCION TERRITORIAL TOLIMA-MODULO 2, GRUPO 2.</t>
  </si>
  <si>
    <t>ADMINISTRACION VIAL DE LAS CARRETERAS NACIONALES A CARGO DE INVIAS DIRECCION TERRITORIAL TOLIMA-MODULO 2, GRUPO 1.</t>
  </si>
  <si>
    <t>CO-TOL-73504;
CO-TOL-73319;
CO-TOL-73268</t>
  </si>
  <si>
    <t>PRESTAR SERVICIOS PROFESIONALES Y DE APOYO EN TEMAS TÉCNICOS FINANCIEROS AMBIENTALES JURÍDICOS Y ADMINISTRATIVOS PARA DESARROLLAR Y ACOMPAÑAR DESDE LA SUBDIRECCIÓN DE REGLAMENTACIÓN TÉCNICA E INNOVACIÓN, LOS PROYECTOS DE COMPETENCIA DE ÉSTA Y LAS DEMÁS UNIDADES EJECUTORAS DEL INVIAS.</t>
  </si>
  <si>
    <t>SUBDIRECCIÓN DE REGLAMENTACIÓN TÉCNICA E INNOVACIÓN</t>
  </si>
  <si>
    <t>GLADYS GUTIÉRREZ BUITRAGO</t>
  </si>
  <si>
    <t>GGUTIERREZB@INVIAS.GOV.CO</t>
  </si>
  <si>
    <t>81101500;81101510;81102200</t>
  </si>
  <si>
    <t>ACTUALIZAR DOCUMENTOS TÉCNICOS EXISTENTES</t>
  </si>
  <si>
    <t>Mantenimiento de la sede del Instituto Nacional de Vías y del Ministerio de Transporte Regional Nariño</t>
  </si>
  <si>
    <t>TERRITORIAL NARIÑO</t>
  </si>
  <si>
    <t>MARÍA DEL PILAR CERÓN BENAVIDES</t>
  </si>
  <si>
    <t>(+57) 602 7239782</t>
  </si>
  <si>
    <t>mceron@invias.gov.co</t>
  </si>
  <si>
    <t>Suministro de mezcla vía 1002 PR0+000 al PR95+000; vía 1701 PR28+0900 al PR40+0200; vía 0801 PR0+0000 al PR23+0900</t>
  </si>
  <si>
    <t>HABILITAR Y/O BRINDAR TRANSITABILIDAD EN LA RED VIAL A CARGO DEL INVIAS, A TRAVÉS DEL SISTEMA DE MONTO AGOTABLE, EN VÍAS A CARGO DE LA DIRECCIÓN TERRITORIAL NARIÑO</t>
  </si>
  <si>
    <t>SUMINISTRO DE MATERIAL DE AFIRMADO CON MANO DE OBRA DE LA MICROEMPRESA CONTRATADAS POR INVIAS DIRECCIÓN TERRITORIAL PUTUMAYO CARRETERA 6501, VILLAGARZON - SAN JOSE DEL FRAGUA, sector El Porvenir - El Jauno (PR 3 - PR 24)</t>
  </si>
  <si>
    <t>DT. PUTUMAYO</t>
  </si>
  <si>
    <t>PUTUMAYO</t>
  </si>
  <si>
    <t>ING. JOSE RICARDO BURBANO BARCENAS</t>
  </si>
  <si>
    <t>jburbano@invias.gov.co</t>
  </si>
  <si>
    <t>SUMINISTRO DE MATERIAL DE AFIRMADO CON MANO DE OBRA DE LA MICROEMPRESA CONTRATADAS POR INVIAS DIRECCIÓN TERRITORIAL PUTUMAYO CARRETERA 6501, VILLAGARZON - SAN JOSE DEL FRAGUA, sector Rio Caquetá - Pto. Bello (PR 24 - PR 55+0600)</t>
  </si>
  <si>
    <t xml:space="preserve">MEJORAMIENTO Y PAVIMENTACION DE LA CARRETERA 4502 SANTA ANA - MOCOA, SECTOR PR 60+0300 (YE DE URCUSIQUE) A PR 67+0730 A PR 67+0831 (PUENTE EL PEPINO), L=7,55KM, EN EL DEPARTAMENTO DEL PUTUMAYO, </t>
  </si>
  <si>
    <t>INTERVENTORIA PARA EL MEJORAMIENTO Y PAVIMENTACION DE LA CARRETERA 4502 SANTA ANA - MOCOA, SECTOR PR 60+0300 (YE DE URCUSIQUE) A PR 67+0831 (PUENTE EL PEPINO), L=7,55KM, EN EL DEPARTAMENTO DEL PUTUMAYO</t>
  </si>
  <si>
    <t>ATENCION OBRAS DE EMERGENCIA POR EL SISTEMA DE MONTO AGOTABLE EN VIAS A CARGO DE LA DIRECCION TERRITORIAL PUTUMAYO</t>
  </si>
  <si>
    <t>SUMINISTRO DE MEZCLA ASFALTICA PARA LA CARRETERA PASTO - EL PEPINO RUTA 1003 CON MANO DE OBRA DE MICROEMPRESAS CONTRATADAS POR INVIAS, EN LA DIRECCION TERRITORIAL PUTUMAYO, EN EL DEPARTAMENTO DEL PUTUMAYO</t>
  </si>
  <si>
    <t>SUMINISTRO DE MEZCLA ASFALTICA  PARA LA CARRETERA 4502 SANTA ANA - MOCOA, SECTOR PR 60+0300 (YE DE URCUSIQUE) A PR 77+100 (MOCOA), EN EL DEPARTAMENTO DEL PUTUMAYO</t>
  </si>
  <si>
    <t>MANTENIMIENNTO Y REHABILITACION DE PUENTES VEHICULARES EN LA VIA 6501 VILLAGARZÓN - SAN JOSE DEL FRAGUA, SECTOR RIO CAQUETA - PTO. BELLO, PUENTE GUAYUYACO (PR 29+0100),  PUENTE GUASCAYACO (PR 27+500) INCHIYACO (PR 36+035) CONGOR (PR51+120) EN VIAS A CARGO DE LA DIRECCION TERRITORIAL PUTUMAYO</t>
  </si>
  <si>
    <t>INTERVENTORIA PARA EL MANTENIMIENNTO Y REHABILITACION DE PUENTES VEHICULARES EN LA VIA 6501 VILLAGARZÓN - SAN JOSE DEL FRAGUA, SECTOR RIO CAQUETA - PTO. BELLO, PUENTE GUAYUYACO (PR 29+0100),  PUENTE GUASCAYACO (PR 27+500) INCHIYACO (PR 36+035) CONGOR (PR51+120) EN VIAS A CARGO DE LA DIRECCION TERRITORIAL PUTUMAYO</t>
  </si>
  <si>
    <t>OBRAS DE SEÑALIZACION VERTICAL, HORIZONTAL Y SUMINISTRO E INSTALACIONES DE DEFENSAS METALICAS EN CARRETERAS A CARGO DEL INVIAS EN JURISDICCION DE LA TERRITORIAL PUTUMAYO</t>
  </si>
  <si>
    <t>OBRAS DE SEÑALIZACION Y SEGURIDAD VIAL EN ZONAS ESCOLARES EN CARRETERAS A CARGO DEL INVIAS EN JURISDICCION DE LA TERRITORIAL PUTUMAYO</t>
  </si>
  <si>
    <t>Servicio de mantenimiento preventivo y correctivo de equipos eléctricos</t>
  </si>
  <si>
    <t>Mantenimiento y adecuación de la Sede de la Dirección Territorial Putumayo</t>
  </si>
  <si>
    <t>Prestar servicios profesionales de apoyo a la gestión en temas relacionados con: EL Modelo Integrado de Planeación y Gestión - MIPG, dimensiones 2, 3 y 5 . Registro y actualización de proyectos en el Banco de Proyectos y  seguimiento a la planeación que incluye  indicadores y cumplimiento de metas en la ejecución de proyectos  enfocados a conectar territorios. (Leonor Adela del Pilar, Carlos Gomez, Adriana Varela, Marlyn Karola)</t>
  </si>
  <si>
    <t>ENERO</t>
  </si>
  <si>
    <t>Contratación directa</t>
  </si>
  <si>
    <t>OFICINA ASESORA DE PLANEACION</t>
  </si>
  <si>
    <t>German Peña Mateus</t>
  </si>
  <si>
    <t>gpena@invias.gov.co</t>
  </si>
  <si>
    <t>Prestar servicios profesionales de apoyo a la gestión en temas relacionados con  la asesoría y acompañamiento para la implementación del Modelo Integrado de Planeación y Gestión - MIPG (Johana de la Parra, Adriana Salazar, Martha Barrera, Leonardo Balaguera, Fernando Sanchez)</t>
  </si>
  <si>
    <t>44102900;43211500;43211600;43211700;43211900;44101700;44103100; 43212100;43211711</t>
  </si>
  <si>
    <t>Adquisición de equipos de cómputo y otros elementos requeridos para la implementación de la política de Gobierno digital del Modelo Integrdo de Planeación y Gestión - MIPG</t>
  </si>
  <si>
    <t>MAYO</t>
  </si>
  <si>
    <t>Seleccion abrevia Acuerdo Marco</t>
  </si>
  <si>
    <t>Fortalecimiento de la participación ciudadana en la gestión y rendición de cuentas a la ciudadanía</t>
  </si>
  <si>
    <t>JULIO</t>
  </si>
  <si>
    <t>Apoyo a la política de gestión documental en el marco del modelo Integrado dem Planeación y Gestión</t>
  </si>
  <si>
    <t>FEBRERO</t>
  </si>
  <si>
    <t>MARZO</t>
  </si>
  <si>
    <t>PRESTACIÓN DE SERVICIOS DE CORREO, CORRESPONDENCIA Y MENSAJERÍA PARA EL INSTITUTO NACIONAL DE VÍAS</t>
  </si>
  <si>
    <t>531.499.018 COP</t>
  </si>
  <si>
    <t>SECRETARIA GENERAL</t>
  </si>
  <si>
    <t>ANDRES FELIPE PEDRAZA GALINDO</t>
  </si>
  <si>
    <t>afpedraza@invias.gov.co</t>
  </si>
  <si>
    <t>OBRAS DE SEÑALIZACION VIAL , EN LAS VIAS A CARGO DE LA DIRECCION TERRITORIAL GUAJIRA</t>
  </si>
  <si>
    <t>DT.  GUAJIRA</t>
  </si>
  <si>
    <t>DUBIN JOSE CAMARGO ALMENAREZ</t>
  </si>
  <si>
    <t>(5)7273579-3219128123</t>
  </si>
  <si>
    <t>djcamargo@invias.gov.co</t>
  </si>
  <si>
    <t>OBRAS DE SEGURIDAD  VIAL , EN LAS VIAS A CARGO DE LA DIRECCION TERRITORIAL GUAJIRA</t>
  </si>
  <si>
    <t>MANTENIMIENTO RUTINARIO VÍAS A CARGO DEL INSTITUTO NACIONAL DE VÍAS, DIRECCIÓN TERRITORIAL GUAJIRA</t>
  </si>
  <si>
    <t xml:space="preserve">SERVICIO DE MANT. DE ENERGIA REGULADA O DE RESERVA (MANT. DE PLANTA ELECTRICA, EXTINTORES) </t>
  </si>
  <si>
    <t>SERVICIO DE MANTENIMIENTO DE EDIFICIOS. ADECUACIONES LOCATIVAS DEL EDIFICIO SEDE DE LA TERRITORIAL GUAJIRA</t>
  </si>
  <si>
    <t>ADQUISICION DE AIRES ACONDICIONADOS PARA LA SEDE</t>
  </si>
  <si>
    <t>ADQUISICION DE CENTRAL DE TELEFONOS</t>
  </si>
  <si>
    <t>MUEBLES PARA PERSONAL MODULAR</t>
  </si>
  <si>
    <t>SISTEMA DE VIGILANCIA BASADOS EN CAMARA</t>
  </si>
  <si>
    <t>ATENDER GASTOS JUDICIALES NECESARIOS PARA LA DEFENSA DEL INSTITUTO NACIONAL DE VIAS EN LOS PROCESOS JUDICIALES A CARGO DE LA TERRITORIAL TOLIMA</t>
  </si>
  <si>
    <t>OBRAS DE SEÑALIZACIÓN VIAL EN LAS VÍAS A CARGO DE LA TERRITORIAL TOLIMA</t>
  </si>
  <si>
    <t>REHABILITACION Y/O MANTENIMIENTO VIA 3602 CHAPARRAL - ORTEGA.</t>
  </si>
  <si>
    <t>CO-TOL-73168;
CO-TOL-73504</t>
  </si>
  <si>
    <t>72141000;30121600</t>
  </si>
  <si>
    <t>SUMINISTRO DE MEZCLA ASFALTICA PARA LAS VIAS A CARGO DEL INVIAS TERRITORIAL TOLIMA</t>
  </si>
  <si>
    <t>CO-TOL-73168;
CO-TOL-73504;
CO-TOL-73283;
CO-TOL-73319</t>
  </si>
  <si>
    <t>SERVICIOS DE MANTENIMIENTO Y REPARACIÓN DE VEHICULOS</t>
  </si>
  <si>
    <t>72141000;72141100</t>
  </si>
  <si>
    <t>ESTUDIOS Y DISEÑOS PUENTE PUERTO SALGAR EN LA CARRETERA HONDA RIO ERMITAÑO RUTA 4510 DIRECCIÓN TERRITORIAL TOLIMA</t>
  </si>
  <si>
    <t xml:space="preserve">MANTENIMIENTO Y/O REHABILITACIÓN PUENTELUIS IGNACIO ANDRADE EN LA CARRETERA FRESNO - HONDA RUTA 5007 DIRECCION TERRITORIAL TOLIMA </t>
  </si>
  <si>
    <t>MANTENIMIENTO DE LA CARRETERA FRESNO - MARIQUITA, RUTA 50, TRAMO 5007 DEL PR00+0000 AL PR26+0696, DEPARTAMENTO DEL TOLIMA.</t>
  </si>
  <si>
    <t>MANTENIMIENTO Y REHABILITACIÓN DE LA CARRETERA FRESNO - HONDA, RUTA 50, TRAMO 5007 DEL PR46+0000 AL PR46+1150, DEPARTAMENTO DEL TOLIMA.</t>
  </si>
  <si>
    <t>CONSTRUCCION MURO DE CONTENCION CON CIMENTACION PROFUNDA PARA LA PROTECCION DE LA BANCA EN EL PR03+0028 SOBRE LA RUTA 5007 FRESNO - MARIQUITA</t>
  </si>
  <si>
    <t>MEJORAMIENTO DE LA VÍA CAJAMARCA - TOCHE CÓDIGO 32200, MUNICIPIO DE CAJAMARCA, DEPARTAMENTO DEL TOLIMA</t>
  </si>
  <si>
    <t>INTERVENTORÍA PARA EL MEJORAMIENTO DE LA  VÍA CAJAMARCA - TOCHE CÓDIGO 32200, MUNICIPIO DE CAJAMARCA, DEPARTAMENTO DEL TOLIMA.</t>
  </si>
  <si>
    <t>ESTUDIOS Y DISEÑOS PUENTE LA ARENOSA VIA ORTEGA - GUAMO CÓDIGO 3603 PR26+0006, DEPARTAMENTO DEL TOLIMA</t>
  </si>
  <si>
    <t>CONSTRUCCIÓN PUENTE LA ARENOSA VIA ORTEGA - GUAMO CÓDIGO 3603 PR26+0006, DEPARTAMENTO DEL TOLIMA</t>
  </si>
  <si>
    <t>INTERVENTORÍA PARA LA CONSTRUCCIÓN DEL PUENTE LA ARENOSA VIA ORTEGA - GUAMO CÓDIGO 3603 PR26+0006, DEPARTAMENTO DEL TOLIMA</t>
  </si>
  <si>
    <t>HABILITAR Y/O BRINDAR TRANSITABILIDAD EN RED VIAL A CARGO DEL INVIAS A TRAVES DEL SISTEMA DE MONTO AGOTABLE, EN LAS INVIAS A CARGO DE LA DIRECCION TERRITORIAL TOLIMA</t>
  </si>
  <si>
    <t>MANTENIMIENTO RUTINARIO TRONCAL DEL MAGDALENA TRAMO 1 SECTOR ENTRE PUERTO SALGAR Y PUERTO ARAUJO</t>
  </si>
  <si>
    <t>GESTIÓN Y MANTENIMIENTO VIAL INTEGRAL EN LA VIA ALTO DE LA LINEA - CAJAMARCA</t>
  </si>
  <si>
    <t>INTERVENTORÍA PARA LA GESTIÓN Y MANTENIMIENTO VIAL INTEGRAL EN LA VIA ALTO DE LA LINEA - CAJAMARCA</t>
  </si>
  <si>
    <t>ESTABILIZACION DE TALUD RUTA 3602 ZONA PURACE MUNICIPIO DE CHAPARRAL</t>
  </si>
  <si>
    <t>CONSTRUCCION DE DISIPADOR RUTA 3602 PR 15-129 CON</t>
  </si>
  <si>
    <t xml:space="preserve">OBRA DE PROTECCION MARGINAL TRAMO 3603 ORTEGA GUAMO PR4-750 </t>
  </si>
  <si>
    <t>MANTENIMIENTO RUTINARIO VIAS A CARGO DEL INSTITUTO NACIONAL DE VIAS DIRECCION TERRITORIAL TOLIMA  MODULO 1: 3602 CHAPARRAL-ORTEGA PR1+0000 - PR47+0514.</t>
  </si>
  <si>
    <t>CO-TOL-73168;
CO-TOL-73504;</t>
  </si>
  <si>
    <t>MANTENIMIENTO RUTINARIO VIAS A CARGO DEL INSTITUTO NACIONAL DE VIAS DIRECCION TERRITORIAL TOLIMA MODULO 2 RUTA 3603 ORTEGA-GUAMO, PR0+0000 - PR36+0253, 4507 PASO NACIONAL POR GUAMO, PR 24+0060 - PR27+1130, 40TL05 CRUCE RUTA 40 - LA TAMBORA (ESPINAL), PR0+0000 - PR3+0224, 4509 PASO NACIONAL POR EL ESPINAL, PR40+0500 - PR45+0000.</t>
  </si>
  <si>
    <t>Apoyar el plan de Seguridad de la información</t>
  </si>
  <si>
    <t>Oficina TICs</t>
  </si>
  <si>
    <t>Jorge Arturo Restrepo Sarmiento</t>
  </si>
  <si>
    <t>jarestrepo@invias.gov.co</t>
  </si>
  <si>
    <t>Apoyar el plan de implementación de Arquitectura de TI</t>
  </si>
  <si>
    <t>Compra de equipos de cómputo para el Instituto Nacional de Vías</t>
  </si>
  <si>
    <t>43222600; 81111811;81111812</t>
  </si>
  <si>
    <t>Adquisición de equipos activos de red</t>
  </si>
  <si>
    <t>43201800; 43201900; 43212200; 43211500; 43211501;81111705</t>
  </si>
  <si>
    <t>Actualizar y fortalecer el centro de datos y estrategia de backup</t>
  </si>
  <si>
    <t>81112200;81112300</t>
  </si>
  <si>
    <t>Renovación del soporte y derecho a actualizaciones de productos Oracle.</t>
  </si>
  <si>
    <t>44102900;43211500;43211600;43211700;43211900;44101700;44103100</t>
  </si>
  <si>
    <t xml:space="preserve">Adquisición de repuestos para equipos de cómputo e impresoras </t>
  </si>
  <si>
    <t xml:space="preserve">43222501; 43222500; 81111801; </t>
  </si>
  <si>
    <t>Soporte al esquema de seguridad perimetral</t>
  </si>
  <si>
    <t>81111706; 81111707; 81111801;81111702;</t>
  </si>
  <si>
    <t>Implementación del protocolo IPV6</t>
  </si>
  <si>
    <t>81111804;81112101;81112107</t>
  </si>
  <si>
    <t>Servicios de conectividad para la red wan e internet para el INVIAS. VF</t>
  </si>
  <si>
    <t xml:space="preserve">Renovación y adquisición de licenciamiento de productos Ofimática </t>
  </si>
  <si>
    <t>Servicio de Soporte Productos Microsoft.</t>
  </si>
  <si>
    <t>Adquisición de servicios e infraestructura en nube</t>
  </si>
  <si>
    <t xml:space="preserve">Renovación del derecho a uso, actualizaciones y soporte de productos Adobe </t>
  </si>
  <si>
    <t>Renovación del derecho a uso, actualizaciones y soporte, de Certificados y firmas digitales</t>
  </si>
  <si>
    <t>Software como servicio para el sistema de información KAWAK</t>
  </si>
  <si>
    <t>81111705; 81111706; 81112004; 81111801</t>
  </si>
  <si>
    <t>Realizar consultoría en Análisis del Impacto del Negocio (BIA)</t>
  </si>
  <si>
    <t>81111600; 43231500; 43231600</t>
  </si>
  <si>
    <t>Fortalecimiento de los sistemas de información y transfomración digital</t>
  </si>
  <si>
    <t>Renovación del servicio de mantenimiento, soporte y derecho actualizaciones del Sistema de Información Kactus</t>
  </si>
  <si>
    <t>Renovación del soporte y derecho a actualizaciones del software Digiturno.</t>
  </si>
  <si>
    <t xml:space="preserve">43222500; 43222501; 81111801; </t>
  </si>
  <si>
    <t>fortalecimiento de la ciberseguridad</t>
  </si>
  <si>
    <t>3770601</t>
  </si>
  <si>
    <t>OBRAS DE SEÑALIZACION VIAL , EN LAS VIAS A CARGO DE LA DIRECCION TERRITORIAL SUCRE</t>
  </si>
  <si>
    <t>DT. SUCRE</t>
  </si>
  <si>
    <t>MARIO JOSE CABALLERO GUERRA</t>
  </si>
  <si>
    <t>mcaballero@invias.gov.co</t>
  </si>
  <si>
    <t>OBRAS DE SEGURIDAD  VIAL , EN LAS VIAS A CARGO DE LA DIRECCION TERRITORIAL SUCRE</t>
  </si>
  <si>
    <t>MANTENIMIENTO RUTINARIO VÍAS A CARGO DEL INSTITUTO NACIONAL DE VÍAS, SUMINISTRO DE MEZCLA ASFALTICA  DIRECCIÓN TERRITORIAL SUCRE</t>
  </si>
  <si>
    <t>SERVICIO MANTENIMIENTO Y REHUBICACION DE AIRES ACONDICIONADOS</t>
  </si>
  <si>
    <t>SERVICIO DE MANTENIMIENTO RED DE ENERGIA REGULADA UPS</t>
  </si>
  <si>
    <t>SERVICIO DE MANTENIMIENTO Y ADECUACION SEDE LOCATIVA DEL EDIFICIO SEDE DE LA TERRITORIAL SUCRE</t>
  </si>
  <si>
    <t>72101511;</t>
  </si>
  <si>
    <t>Mantenimiento de aires acondicionados</t>
  </si>
  <si>
    <t>Territorial Norte de Santander</t>
  </si>
  <si>
    <t>LEONEL VALERO ESCALANTE</t>
  </si>
  <si>
    <t>lvalero@invias.gov.co</t>
  </si>
  <si>
    <t>81141800;</t>
  </si>
  <si>
    <t>Administraciónde instalaciones</t>
  </si>
  <si>
    <t>ATENCION OBRAS DE EMERGENCIA POR EL SISTEMA DE MONTO AGOTABLE EN LAS VIAS DE LA DIRECCION TERRITORIAL NORTE DE SANTANDER</t>
  </si>
  <si>
    <t>DT NORTE DE SANTANDER</t>
  </si>
  <si>
    <t>SUMINISTRO DE MEZCLA ASFALTICA CON MANO DE OBRA DE LAS COOPERATIVAS DE TRABAJO PARA LA VIA CUCUTA - PUERTO SANTANDER (5507)</t>
  </si>
  <si>
    <t>SUMINISTRO DE MEZCLA ASFALTICA CON MANO DE OBRA DE LAS COOPERATIVAS DE TRABAJO PARA LA VIA CUCUTA - LA CHINA (55NS09)</t>
  </si>
  <si>
    <t>SUMINISTRO DE MEZCLA ASFALTICA CON MANO DE OBRA DE LAS COOPERATIVAS DE TRABAJO PARA LA VIA ANILLO VIAL ORIENTAL DE CUCUTA (55NSA)</t>
  </si>
  <si>
    <t>SUMINISTRO DE MEZCLA ASFALTICA CON MANO DE OBRA DE LAS COOPERATIVAS DE TRABAJO PARA LA VIA ANILLO VIAL OCCIDENTAL DE CUCUTA (5505B)</t>
  </si>
  <si>
    <t>SUMINISTRO DE MEZCLA ASFALTICA CON MANO DE OBRA DE LAS COOPERATIVAS DE TRABAJO PARA LA VIA PRESIDENTE-PAMPLONA-CUCUTA (5505), PR131+0500-PR140+0000</t>
  </si>
  <si>
    <t>SUMINISTRO DE MEZCLA ASFALTICA CON MANO DE OBRA DE LAS COOPERATIVAS DE TRABAJO PARA LA VIA CUCUTA-PUENTE INTERNACIONAL SIMON BOLIVAR (7010)</t>
  </si>
  <si>
    <t>SUMINISTRO DE MEZCLA ASFALTICA CON MANO DE OBRA DE LAS COOPERATIVAS DE TRABAJO PARA LA VIA PRESIDENTE-PAMPLONA-CUCUTA (5505), PR0+0000 - PR68+0500</t>
  </si>
  <si>
    <t>SUMINISTRO DE MEZCLA ASFALTICA CON MANO DE OBRA DE LAS COOPERATIVAS DE TRABAJO PARA LA VIA LA LEJIA - SARAVENA (6604), SECTOR PR0+0000 - PR20+0000</t>
  </si>
  <si>
    <t>SUMINISTRO DE MEZCLA ASFALTICA CON MANO DE OBRA DE LAS COOPERATIVAS DE TRABAJO PARA LA VIA LA LEJIA - SARAVENA (6604), SECTOR PR117+0000 - PR150+0000</t>
  </si>
  <si>
    <t>SUMINISTRO DE AFIRMADO CON MANO DE OBRA DE LAS COOPERATIVAS DE TRABAJO PARA LA VIA LA LEJIA - SARAVENA (6604), SECTOR PR20+0000 - PR31+0000</t>
  </si>
  <si>
    <t>SUMINISTRO DE AFIRMADO CON MANO DE OBRA DE LAS COOPERATIVAS DE TRABAJO PARA LA VIA LA LEJIA - SARAVENA (6604), SECTOR PR31+0000 - PR61+0000</t>
  </si>
  <si>
    <t>SUMINISTRO DE AFIRMADO CON MANO DE OBRA DE LAS COOPERATIVAS DE TRABAJO PARA LA VIA LA LEJIA - SARAVENA (6604), SECTOR PR61+0000 - PR91+0000</t>
  </si>
  <si>
    <t>SUMINISTRO DE AFIRMADO CON MANO DE OBRA DE LAS COOPERATIVAS DE TRABAJO PARA LA VIA LA LEJIA - SARAVENA (6604), SECTOR PR91+0000 - PR117+0000</t>
  </si>
  <si>
    <t>SUMINISTRO DE MEZCLA ASFALTICA CON MANO DE OBRA DE LAS COOPERATIVAS DE TRABAJO PARA LA VIA VARIANTE DE SARDINATA (70NSA)</t>
  </si>
  <si>
    <t>MEJORAMIENTO Y MANTENIMIENTO DE LAS CARRETERAS SAN CAYETANO - CORNEJO (55NS08) Y CORNEJO-ZULIA (7009A)</t>
  </si>
  <si>
    <t>ADMINISTRACION DE MANTENIMIENTO VIAL TERRITORIAL NORTE DE SANTANDER, GRUPO 1</t>
  </si>
  <si>
    <t>ADMINISTRACION DE MANTENIMIENTO VIAL TERRITORIAL NORTE DE SANTANDER, GRUPO 5</t>
  </si>
  <si>
    <t>MANTENIMIENTO RUTINARIO VIA 7008 Alto El Pozo - Sardinata,  PR69+0000 (Alto El Pozo) - PR100+0000</t>
  </si>
  <si>
    <t>MANTENIMIENTO RUTINARIO VIA 7008 Alto El Pozo - Sardinata,  PR100+0000 - PR128+0000 (incluye paso nacional por Sardinata) y 70NSA Variante de Sardinata</t>
  </si>
  <si>
    <t>MANTENIMIENTO RUTIANRIO VIA 7009 Sardinata - Cúcuta, PR 0+0000 - PR35+0000</t>
  </si>
  <si>
    <t>MANTENIMIENTO RUTINARIO VIA 7009 Sardinata - Cúcuta, PR35+0000 - PR 57+0600 (El Zulia); 7009A Sardinata - Cornejo - Zulia, PR70+0000 (Cornejo) - PR 75+0000 (El Zulia); 55NS08 Cúcuta - San Cayetano - Cornejo, PR 25+0000 (San Cayetano) - PR 33+0000 (Cornejo)</t>
  </si>
  <si>
    <t>MANTENIMIENTO RUTINARIO VIA 5507 Cúcuta - Puerto Santander,  PR14+0000 - PR53+0679 (Puente Internacional Pedro de Hevia)</t>
  </si>
  <si>
    <t>MANTENIMIENTO RUTINARIO VIAS 55NSA Anillo vial de Cúcuta, PR0+0000 (Glorieta K8) - PR18+0220 (Redoma de El Salado) (doble calzada); 5507 Cúcuta - Puerto Santander,  PR2+0900 (Nueva Terminal de Cúcuta) - PR14+0000; 70NS06-1 Cúcuta - Puente Binacional Tienditas PR0+0000 (Intersección con ramal 70NS06 del Departamento y Variante Anillo Vial de Cúcuta) y PR1+0272 (Mitad del Puente Fronterizo Colombia - Venezuela) (doble calzada)</t>
  </si>
  <si>
    <t>MANTENIMIENTO RUTINARIO VIA 55NS09 Cúcuta - Dos Ríos - San Faustino - La China, PR0+0000 (Redoma de El Salado) - PR29+0680 (La China)</t>
  </si>
  <si>
    <t>MANTINIMIENTO RUTINARIO VIA 5505 Presidente - Pamplona - Cúcuta, PR0+0000 - PR35+0000</t>
  </si>
  <si>
    <t>MANTENIMIENTO RUTINARIO VIA 5505 Presidente - Pamplona - Cúcuta, PR35+0000 - PR68+0500</t>
  </si>
  <si>
    <t>MANTENIMIENTO RUTINARIO VIA 6604 La Lejía - Saravena, PR 0+0000 (La Lejía) - PR 31+0000 (El Amarillón)</t>
  </si>
  <si>
    <t>MANTINIMIENTO RUTINARIO VIA 6604 La Lejía - Saravena, PR31+0000 (El Amarillón) - PR61+0000 (Alto Santa Inés)</t>
  </si>
  <si>
    <t>MANTENIMIENTO RUTINARIO VIA 6604 La Lejía - Saravena, PR61+0000 (Alto Santa Inés) - PR91+0000 (Alto La Laguna)</t>
  </si>
  <si>
    <t>MANTENIMIENTO RUTINARIO VIA 6604 La Lejía - Saravena, PR91+0000 (Alto La Laguna) - PR121+0000 (Puente Cobaria)</t>
  </si>
  <si>
    <t>MANTENIMIENTO RUTINARIO VIA 6604 La Lejía - Saravena, PR121+0000 (Puente Cobaria) - PR150+0000 (Saravena)</t>
  </si>
  <si>
    <t>MANTENIMIENTO RUTINARIO (MR) DE LAS VIAS  7010 CUCUTA-PUENTE INTERNACIONAL SIMON BOLIVAR, PR0+0000 - PR8+0762 (INCLUYE INTERSECCIONES RUMICHACA Y LOMITAS);  5505 PRESIDENTE-PAMPLONA-CUCUTA, PR131+0500-PR140+0000 (INCLUYE INTERSECCION KM8) Y ANILLO VIAL OCCIDENTAL DE CUCUTA, PR0+0000 - PR7+0000, DIRECCION TERRITORIAL NORTE DE SANTANDER</t>
  </si>
  <si>
    <t>MANTENIMIENTO RUTINARIO DE LAS VIAS  A CARGO DEL INSTITUTO NACIONAL DE VIAS, DIRECCION TERRITORIAL NORTE DE SANTANDER, VIAS 7009 SARDINATA – CUCUTA, PR57+0600 – PR66+0000 (CUCUTA); CUCUTA – PUERTO SANTANDER (5507), PR0+0000 – PR2+0900; ANILLO VIAL OCCIDENTAL DE CUCUTA, PR7+0000 – PR21+0870</t>
  </si>
  <si>
    <t xml:space="preserve">SUBDIRECCION FINANCIERA </t>
  </si>
  <si>
    <t>YOLANDA GUERRERO FERNANDEZ</t>
  </si>
  <si>
    <t>yguerrerof@invias.gov.co</t>
  </si>
  <si>
    <t>Certificados Digitales (TOKEN)</t>
  </si>
  <si>
    <t>811015;811022;811215;811315;701615;701616;701617</t>
  </si>
  <si>
    <t>Elaborar estudios para definir el mapa de vulnerabilidad de fauna atropellada en la infraestructura de transporte a cargo de INVIAS</t>
  </si>
  <si>
    <t>SUBDIRECCION DE SOSTENIBILIDAD</t>
  </si>
  <si>
    <t>JAIRO FERNANDO ARGUELLO URREGO</t>
  </si>
  <si>
    <t>3770600 Ext 1170</t>
  </si>
  <si>
    <t>jfarguello@invias.gov.co</t>
  </si>
  <si>
    <t>811022;811215;811315;931417;601054</t>
  </si>
  <si>
    <t>Diseñar e implementar herramientas pedagógicas de divulgación con enfoque poblacional para proyectos de infraestructura de transporte (niños, jóvenes, mujeres, grupos etnicos entre otros).</t>
  </si>
  <si>
    <t>811022;811315; 701615;801116</t>
  </si>
  <si>
    <t>Realizar desarrollo, actualización y mantenimiento de aplicativo para la gestión socio ambiental de los proyectos</t>
  </si>
  <si>
    <t>811022; 811215; 811315;701615; 701616; 701617; 701519</t>
  </si>
  <si>
    <t>Realizar la estructuración técnica, administrativa, jurídica y financiera de un Portafolio de Bancos de Hábitat y áreas de compensación ambiental para asegurar el cumplimiento de las obligaciones ambientales resultante de las intervenciones del INVIAS, para contribuir al desarrollo sostenible de los territorios, cumpliendo con los plazos estipulados, el valor del presupuesto oficial y los requerimientos técnicos definidos por el INVIAS para este proyecto.</t>
  </si>
  <si>
    <t>PRESTAR SERVICIOS PROFESIONALES Y DE APOYO EN TEMAS TECNICOS, FINANCIEROS, AMBIENTALES, JURIDICOS Y ADMINISTRATIVOS PARA EL DESARROLLO DE LOS PROYECTOS A CARGO DEL INVIAS - SUBDIRECCION DE SOSTENIBILIDAD</t>
  </si>
  <si>
    <t xml:space="preserve">PAGO ARL DE LOS CONTRATOS DE PRESTACION DE SERVICIOS RIESGO 5, VINCULADOS POR LA SUBDIRECCION DE SOSTENIBILIDAD SERVICIOS PROFESIONALES </t>
  </si>
  <si>
    <t>EQUIPOS DE COMPUTO</t>
  </si>
  <si>
    <t>Subdireccion Administrativa</t>
  </si>
  <si>
    <t>Ricardo Gomez Cabral</t>
  </si>
  <si>
    <t>cmacias@invias.gov.co</t>
  </si>
  <si>
    <t>86101808;86132000</t>
  </si>
  <si>
    <t>SERVICIO DE EDUCACIÓN INFORMAL PARA LA GESTIÓN ADMINISTRATIVA - CAPACITACIÓN INTEGRAL PARA LOS FUNCIONARIOS DEL INSTITUTO NACIONAL DE VÍAS.   NACIONAL</t>
  </si>
  <si>
    <t>Carlos Hernando Macías Montoya</t>
  </si>
  <si>
    <t>SERVICIO DE EDUCACIÓN INFORMAL PARA LA GESTIÓN ADMINISTRATIVA - DESARROLLAR ACTIVIDADES DE CAPACITACION EN NEGOCIACION COLECTIVA</t>
  </si>
  <si>
    <t>SERVICIO DE EDUCACIÓN INFORMAL PARA LA GESTIÓN ADMINISTRATIVA - DESARROLLAR ACTIVIDADES CAPACIACTION EN GESTION DOCUMENTAL</t>
  </si>
  <si>
    <t>SERVICIO DE EDUCACIÓN INFORMAL PARA LA GESTIÓN ADMINISTRATIVA - DESARROLLAR ACTIVIDADES DE CAPACITACION Y CERTIFICACIÓN EN TRABAJO EN ALTURAS</t>
  </si>
  <si>
    <t>CONTRATO ACTIVIDADES DE BIENESTAR E INCENTIVOS PARA LOS FUNCIONARIOS DE PLANTA Y DIRECCIONES TERRITORIALES</t>
  </si>
  <si>
    <t>Carlos Hernando Macias Montoya</t>
  </si>
  <si>
    <t>85101707;85111604;85121702;85122201;93141808</t>
  </si>
  <si>
    <t>REALIZACIÓN DE EXÁMENES MÉDICOS LABORALES DE INGRESO, PERIÓDICOS, DE RETIRO, PROGRAMAS DE VIGILANCIA EPIDEMIOLÓGICA PARA LOS FUNCIONARIOS DE LA SEDE CENTRAL Y DIRECCIONES TERRITORIALES DEL INSTITUTO NACIONAL DE VÍAS.</t>
  </si>
  <si>
    <t>73101700;421322;511027;461820;41112213</t>
  </si>
  <si>
    <t xml:space="preserve">COMPRA DE IMPLEMENTOS DE SALUD Y DE SEGURIDAD PARA LOS FUNCIONARIOS </t>
  </si>
  <si>
    <t>COMPRA EQUIPO DE PROTECCIÓN PERSONAL PARA COVID</t>
  </si>
  <si>
    <t>DOTACIÓN PARA FUNCIONARIOS</t>
  </si>
  <si>
    <t>441217;441220;441017,44111515;44122003</t>
  </si>
  <si>
    <t>COMPRA DE PAPELERIA Y ELEMENTOS DE ESCRITORIO PARA LAS DEPENDENCIAS DE LA SEDE CENTRAL DEL INVIAS Y SUS 26 DIRECCIONES TERRITORIALES</t>
  </si>
  <si>
    <t>COMBUSTIBLE DEL HELICOPTERO</t>
  </si>
  <si>
    <t>15101506;15101505</t>
  </si>
  <si>
    <t>COMBUSTIBLE DIESEL Y GASOLINA</t>
  </si>
  <si>
    <t>William Barros Orcasitas</t>
  </si>
  <si>
    <t>wbarros@invias.gov.co</t>
  </si>
  <si>
    <t xml:space="preserve">CONSUMIBLES DE IMPRESION </t>
  </si>
  <si>
    <t>90101700;47131700;76111500</t>
  </si>
  <si>
    <t>SERVICIO CAFETERIA,SUMINISTROS PARA ASEOS, SERVICIOS DE LIMPIEZA Y MANTENIMIENTO GENERALES DE EDIFICIOS Y OFICINAS.</t>
  </si>
  <si>
    <t>72101507;72101510</t>
  </si>
  <si>
    <t xml:space="preserve">MANTENIMIENTO  CAMPAMENTOS SÁCHICA, CÚCUTA Y LAS VEGAS </t>
  </si>
  <si>
    <t>PAQUETES DE SOFTWARE,  SUMINISTRO DE TOKEN Y DISPOSITIVO DE SEGURIDAD FIRMA DIGITAL PARA SIIF NACIÓN Y CETIL LICENCIAS</t>
  </si>
  <si>
    <t xml:space="preserve"> HERRAMIENTA PARA GESTIÓN DOCUMENTAL</t>
  </si>
  <si>
    <t>SERVICIO CAFETERIA SEDE CENTRAL Y DIRECCIONES TERRITORIALES DEL INVIAS</t>
  </si>
  <si>
    <t>SUMINISTRO DE TIQUETES AÉREOS FUNCIONARIOS Y CONTRATISTAS DEL INVIAS</t>
  </si>
  <si>
    <t xml:space="preserve"> CCE-99</t>
  </si>
  <si>
    <t>Uriel Acero Poveda</t>
  </si>
  <si>
    <t>uacero@invias.gov.co</t>
  </si>
  <si>
    <t>TRANSPORTE COLECTIVO PARA FUNCIONARIOS DEL INVIAS</t>
  </si>
  <si>
    <t>PRESTACION DE SERVICIOS DE CORREO, CORRESPONDENCIA Y MENSAJERIA PARA EL INVIAS</t>
  </si>
  <si>
    <t>84131511,8413151,84131607,84131503,84131607,8413600,84131601,84131603,78111800</t>
  </si>
  <si>
    <t>PROGRAMA DE SEGUROS PARA LA ADQUISICION DE POLIZAS PARA EL INVIAS</t>
  </si>
  <si>
    <t>ARRIENDO SEDE PLANTA CENTRAL</t>
  </si>
  <si>
    <t>PARQUEADEROS Y ADMINISTRACIÓN DT MAGDALENA, CALDAS, BOLÍVAR Y QUINDÍO (VF)</t>
  </si>
  <si>
    <t>SERVICIO DE PILOTO PARA EL HELICÓPTERO BELL 206-B TIPO RANGER SERIE 3110 MATRÍCULA HK-2589G</t>
  </si>
  <si>
    <t>SERVICIO DE VIGILANCIA</t>
  </si>
  <si>
    <t>78181500;78181501;78181503;78181505;78181507;76111800</t>
  </si>
  <si>
    <t xml:space="preserve">SERVICIOS DE MANTENIMIENTO Y REPARACIÓN DE VEHÍCULOS </t>
  </si>
  <si>
    <t>25131601;78181800</t>
  </si>
  <si>
    <t>SERVICIOS DE MANTENIMIENTO Y REPARACIÓN DE AERONAVES</t>
  </si>
  <si>
    <t>82121700;82121701;82121702;80161801</t>
  </si>
  <si>
    <t>FOTOCOPIADO</t>
  </si>
  <si>
    <t xml:space="preserve">AVISOS DE LEY </t>
  </si>
  <si>
    <t xml:space="preserve">PUBLICACION DE ACTOS ADMINISTRATIVOS EN DIARIO OFICIAL </t>
  </si>
  <si>
    <t>HERRAMIENTA PARA GESTION DOCUMENTAL</t>
  </si>
  <si>
    <t>Seguridad Vial - ITS</t>
  </si>
  <si>
    <t>n/a</t>
  </si>
  <si>
    <t>3770600 EXT 1162</t>
  </si>
  <si>
    <t>Sistema de Monitoreo</t>
  </si>
  <si>
    <t>81161703/04 - 83111603/501</t>
  </si>
  <si>
    <t>Pago servicio Contact Center </t>
  </si>
  <si>
    <t>Sistema de Comunicación trunking </t>
  </si>
  <si>
    <t>Nuevos desarrollos  y/o adquisiciones de tecnología</t>
  </si>
  <si>
    <t>Adquisiciones</t>
  </si>
  <si>
    <t>Combustible </t>
  </si>
  <si>
    <t>Mantenimiento de vehículos y motos, y suministro de repuestos y llantas </t>
  </si>
  <si>
    <t>Aeronaves</t>
  </si>
  <si>
    <t>Seguros, revisión tecno mecánica y demás requerimientos legales para operar</t>
  </si>
  <si>
    <t>Apoyo Logístico, Administrativo Financiero, Jurídico, Técnico Tecnológico y Capacitación</t>
  </si>
  <si>
    <t>Gastos de viaje y pasajes funcionarios y contratistas seguimiento y apoyo supervisión</t>
  </si>
  <si>
    <t>Operación Logística Sala de Monitoreo</t>
  </si>
  <si>
    <t>PRESTACION DE SERVICIOS PROFESIONALES Y DE APOYO EN TEMAS TECNICOS, FINANCIEROS, AMBIENTALES, JURIDICOS, LEGALES Y ADMINISTRATIVOS PARA EL INVIAS</t>
  </si>
  <si>
    <t>SUBDIRECCION DE PROCESOS DE SELECCIÓN CONTRACTUALES</t>
  </si>
  <si>
    <t>Complejo Empresarial Central Point ubicado en la Calle 25G No 73B  90</t>
  </si>
  <si>
    <t>EDWIN JAVIER GALVIS ACEVEDO</t>
  </si>
  <si>
    <t>jgalvis@invias.gov.co</t>
  </si>
  <si>
    <t>81101500;
81102200</t>
  </si>
  <si>
    <t>DRAGADO DE PROFUNDIZACIÓN DEL CANAL DE ACCESO AL PUERTO DE TUMACO-NARIÑO, FASE 2</t>
  </si>
  <si>
    <t>SUBDIRECCIÓN MARÍTIMA, FLUVIAL Y FÉRREA</t>
  </si>
  <si>
    <t>ROGER RODRIGUEZ MORENO</t>
  </si>
  <si>
    <t>EXT. 1501</t>
  </si>
  <si>
    <t>rrodriguezmo@invias.gov.co</t>
  </si>
  <si>
    <t>INTERVENTORIA DRAGADO DE PROFUNDIZACIÓN DEL CANAL DE ACCESO AL PUERTO DE TUMACO-NARIÑO, FASE 2</t>
  </si>
  <si>
    <t>81101500;
81102200;
81102100;
81151800;
77101500;
77101600;
77101700</t>
  </si>
  <si>
    <t>ACTUALIZACIÓN ESTUDIO Y DISEÑO PARA LA PROFUNDIZACIÓN DEL ESTERO SAN ANTONIO, BUENAVENTURA, VALLE DEL CAUCA</t>
  </si>
  <si>
    <t>INTERVENTORÍA A LAACTUALIZACIÓN ESTUDIO Y DISEÑO PARA LA PROFUNDIZACIÓN DEL ESTERO SAN ANTONIO, BUENAVENTURA, VALLE DEL CAUCA</t>
  </si>
  <si>
    <t>DRAGADO DE PROFUNDIZACIÓN CANAL DE ACCESO AL MUELLE DE PROVIDENCIA</t>
  </si>
  <si>
    <t>INTERVENTORÍA DRAGADO DE PROFUNDIZACIÓN CANAL DE ACCESO AL MUELLE DE PROVIDENCIA</t>
  </si>
  <si>
    <t>DRAGADO DE MANTENIMIENTO  DEL CANAL DE  ACCESO AL PUERTO DE BUENAVENTURA, VALLE DEL CAUCA.</t>
  </si>
  <si>
    <t>INTERVENTORIA DRAGADO DE MANTENIMIENTO  DEL CANAL DE  ACCESO AL PUERTO DE BUENAVENTURA, VALLE DEL CAUCA.</t>
  </si>
  <si>
    <t>MONITOREO DE LOS CANALES DE ACCESO A LOS PUERTOS MARITIMOS DE LA NACIÓN</t>
  </si>
  <si>
    <t>CO-VAC-76109
CO-NAR-52835
CO-SAP-88564
CO-ANT
CO-BOL-13001</t>
  </si>
  <si>
    <t>INTERVENTORÍA MONITOREO DE LOS CANALES DE ACCESO A LOS PUERTOS MARITIMOS DE LA NACIÓN</t>
  </si>
  <si>
    <t>CONSTRUCCÓN OBRAS DE PROTECCIÓN EN EL ENCANTO, AMAZONAS</t>
  </si>
  <si>
    <t>INTERVENTORÍA CONSTRUCCÓN OBRAS DE PROTECCIÓN EN EL ENCANTO, AMAZONAS</t>
  </si>
  <si>
    <t>CONSTRUCCIÓN OBRAS DE PROTECCIÓN EN EL MUNICIPIO DE LÓPEZ DE MICAY. CAUCA</t>
  </si>
  <si>
    <t>INTERVENTORÍA CONSTRUCCIÓN OBRAS DE PROTECCIÓN EN EL MUNICIPIO DE LÓPEZ DE MICAY. CAUCA</t>
  </si>
  <si>
    <t>CONSTRUCCIÓN OBRAS DE PROTECCIÓN MUNICIPIO DEL CHARCO, NARIÑO</t>
  </si>
  <si>
    <t>INTERVENTORÍA CONSTRUCCIÓN OBRAS DE PROTECCIÓN MUNICIPIO DEL CHARCO, NARIÑO</t>
  </si>
  <si>
    <t>CONSTRUCCIÓN DE OBRAS DE PROTECCIÓN EN EL MUNICIPIO DE ZARAGOZA, ANTIOQUIA</t>
  </si>
  <si>
    <t>INTERVENTORÍA CONSTRUCCIÓN DE OBRAS DE PROTECCIÓN EN EL MUNICIPIO DE ZARAGOZA, ANTIOQUIA</t>
  </si>
  <si>
    <t>ESTUDIOS Y DISEÑOS OBRAS DE PROTECCIÓN EN EL MUNICIPIO DE ITSMINA - CHOCÓ.</t>
  </si>
  <si>
    <t>INTERVENTORÍA A LOS ESTUDIOS Y DISEÑOS OBRAS DE PROTECCIÓN EN EL MUNICIPIO DE ITSMINA - CHOCÓ.</t>
  </si>
  <si>
    <t>CONSTRUCCIÓN DEL MUELLE DE CARTAGENA DEL CHAIRÁ, CAQUETÁ</t>
  </si>
  <si>
    <t>81101500; 
72152900</t>
  </si>
  <si>
    <t>INTERVENTORÍA CONSTRUCCIÓN DEL MUELLE DE CARTAGENA DEL CHAIRÁ, CAQUETÁ</t>
  </si>
  <si>
    <t>CONSTRUCCIÓN DEL MUELLE DE ORUCUÉ, CASANARE</t>
  </si>
  <si>
    <t>CONSTRUCCIÓN DEL MUELLE FLUVIAL DE NUQUÍ, CHOCÓ</t>
  </si>
  <si>
    <t>INTERVENTORÍA CONSTRUCCIÓN DEL MUELLE FLUVIAL DE NUQUÍ, CHOCÓ</t>
  </si>
  <si>
    <t>CONSTRUCCIÓN DEL MUELLE DE PUERTO GAITÁN, META</t>
  </si>
  <si>
    <t>INTERVENTORÍA CONSTRUCCIÓN DEL MUELLE DE PUERTO GAITÁN, META</t>
  </si>
  <si>
    <t>CONSTRUCCIÓN MUELLE DE LA COMUNIDAD DE PUERTO SILENCIO, MUNICIPIO DE PUERTO ASÍS , PUTUMAYO</t>
  </si>
  <si>
    <t>INTERVENTORÍA CONSTRUCCIÓN MUELLE DE LA COMUNIDAD DE PUERTO SILENCIO, MUNICIPIO DE PUERTO ASÍS , PUTUMAYO</t>
  </si>
  <si>
    <t>CONSTRUCCIÓN MUELLE DE LA ESMERALDA - PUTUMAYO</t>
  </si>
  <si>
    <t>INTERVENTORÍA CONSTRUCCIÓN MUELLE DE LA ESMERALDA - PUTUMAYO</t>
  </si>
  <si>
    <t>CONSTRUCCIÓN DE MUELLES FLUVIALES  - COLOMBIA FLUVIAL</t>
  </si>
  <si>
    <t>CO-NAR
CO-CAU
CO-CAS
CO-CAQ
CO-VID</t>
  </si>
  <si>
    <t>INTERVENTORÍA CONSTRUCCIÓN DE MUELLES FLUVIALES  - COLOMBIA FLUVIAL</t>
  </si>
  <si>
    <t>MANTENIMIENTO A LOS MUELLES DE: ARICA, DEPARTAMENTO DE AMAZONAS;  VIGÍA DEL FUERTE, DEPARTAMENTO DE ANTIOQUIA; CURILLO, DEPARTAMENTO DEL CAQUETÁ; PUERTO ALEGRÍA, DEPARTAMENTO DEL AMAZONAS; ENCANTO, DEPARTAMENTO DEL AMAZONAS; SAN FELIPE, DEPARTAMENTO DE GUAINIA; MUELLE EL RETORNO, DEPARTAMENTO DEL GUAVIARE; PUERTO ARANGO, DEPARTAMENTO DEL CAQUETÁ; SANTA GENOVEVA, DEPARTAMENTO DEL CHOCÓ; BETÉ, DEPARTAMENTO DEL CHOCÓ.</t>
  </si>
  <si>
    <t>CO-AMA-91536
CO-ANT-05873
CO-CAQ-18205
CO-AMA-91530
CO-AMA-91263
CO-GUA-94883
CO-GUV-95025
CO-CHO</t>
  </si>
  <si>
    <t>INTERVENTORÍA MANTENIMIENTO A LOS MUELLES DE: ARICA, DEPARTAMENTO DE AMAZONAS;  VIGÍA DEL FUERTE, DEPARTAMENTO DE ANTIOQUIA; CURILLO, DEPARTAMENTO DEL CAQUETÁ; PUERTO ALEGRÍA, DEPARTAMENTO DEL AMAZONAS; ENCANTO, DEPARTAMENTO DEL AMAZONAS; SAN FELIPE, DEPARTAMENTO DE GUAINIA; MUELLE EL RETORNO, DEPARTAMENTO DEL GUAVIARE; PUERTO ARANGO, DEPARTAMENTO DEL CAQUETÁ; SANTA GENOVEVA, DEPARTAMENTO DEL CHOCÓ; BETÉ, DEPARTAMENTO DEL CHOCÓ.</t>
  </si>
  <si>
    <t>72141200;
72103300</t>
  </si>
  <si>
    <t>MANTENIMIENTO, ADMINISTRACIÓN, ORGANIZACIÓN Y OPERACIÓN DEL MUELLE LA ESMERALDA DE PUERTO ASÍS, PUTUMAYO</t>
  </si>
  <si>
    <t>INTERVENTORÍA MANTENIMIENTO, ADMINISTRACIÓN, ORGANIZACIÓN Y OPERACIÓN DEL MUELLE LA ESMERALDA DE PUERTO ASÍS, PUTUMAYO</t>
  </si>
  <si>
    <t>25111500;   72152900;   72153500;   72153200;   72141200</t>
  </si>
  <si>
    <t>MANTENIMIENTO DE FERRYS PUERTO ORIENTE, RIO BITA.</t>
  </si>
  <si>
    <t>81101500;    81101600;    81102200</t>
  </si>
  <si>
    <t>INTERVENTORIA MANTENIMIENTO DE FERRYS PUERTO ORIENTE, RIO BITA</t>
  </si>
  <si>
    <t>MANTENIMIENTO:
CORREDOR FERREO DESDE EL K0 + 000 AL K5+000 Y CARRERA 32 HASTA LA AVENIDA 1 DE MAYO CON AV. 68 EN BOGOTA,
CORREDOR FERREO URBANO EN HONDA DEL K29+000 AL K33+000.
SEDE FERREA PUERTO SALGAR.
SEDE FERREA BARANCABERMEJA.
SEDE FERREA PUERTO WILCHES.
SEDE FERREA FLANDES.
SEDE FERREA MARIQUITA
TALLERES PUERTO SALGAR
EQUIPOS ELECTRICOS Y ELECTROMECANICOS DE LOS PASOS A NIVEL DE LA CIUDAD DE BOGOTA
ESTACION FERREA VANEGAS
ESTACION FERREA LAS MONTOYAS
ESTACION FERREA SAN FRANCISCO EN MUN SUAREZ
ESTACION FERREA NATAGAIMA EN NATAGAIMA
PASO A NIVEL CORREDOR FÉRREO BOGOTÁ - BELENCITO</t>
  </si>
  <si>
    <t>CO-DC-11001
CO-TOL
CO-CUN
CO-SAN
CO-CAU
CO-BOY</t>
  </si>
  <si>
    <t xml:space="preserve">INTERVENTORÍA AL MANTENIMIENTO:
CORREDOR FERREO DESDE EL K0 + 000 AL K5+000 Y CARRERA 32 HASTA LA AVENIDA 1 DE MAYO CON AV. 68 EN BOGOTA,
CORREDOR FERREO URBANO EN HONDA DEL K29+000 AL K33+000.
SEDE FERREA PUERTO SALGAR.
SEDE FERREA BARANCABERMEJA.
SEDE FERREA PUERTO WILCHES.
SEDE FERREA FLANDES.
SEDE FERREA MARIQUITA
TALLERES PUERTO SALGAR
EQUIPOS ELECTRICOS Y ELECTROMECANICOS DE LOS PASOS A NIVEL DE LA CIUDAD DE BOGOTA
ESTACION FERREA VANEGAS
ESTACION FERREA LAS MONTOYAS
ESTACION FERREA SAN FRANCISCO EN MUN SUAREZ
ESTACION FERREA NATAGAIMA EN NATAGAIMA
PASO A NIVEL CORREDOR FÉRREO BOGOTÁ - BELENCITO </t>
  </si>
  <si>
    <t>INVENTARIO Y/O LOCALIZACION DE LA RED FERREA NACIONALCALI(K174) -TULUA (K264)</t>
  </si>
  <si>
    <t>INTERVENTORÍA INVENTARIO Y/O LOCALIZACION DE LA RED FERREA NACIONALCALI(K174) -TULUA (K264)</t>
  </si>
  <si>
    <t xml:space="preserve">MANTENIMIENTO VIVE COLOMBIA -VIAS VERDES. CORREDOR FERREO MANIZALES CHINCHINA.
CORREDOR FERREO SUR ORIENTE ANTIOQUEÑO LA ESTRELLA LA PINTADA. CORREDOR FERREO SOSTENIBLE FACATATIVA LA MESA. 
ESTACION FERREAS BOLOMBOLO
</t>
  </si>
  <si>
    <t>CO-CAL
CO-ANT
CO-CUN</t>
  </si>
  <si>
    <t>INTERVENTORÍA MANTENIMIENTO VIVE COLOMBIA -VIAS VERDES. CORREDOR FERREO MANIZALES CHINCHINA.
CORREDOR FERREO SUR ORIENTE ANTIOQUEÑO LA ESTRELLA LA PINTADA. CORREDOR FERREO SOSTENIBLE FACATATIVA LA MESA. 
ESTACION FERREAS BOLOMBOLO</t>
  </si>
  <si>
    <t xml:space="preserve">GERENCIA INTEGRAL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</si>
</sst>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quot;$&quot;#,##0.00;[Red]\-&quot;$&quot;#,##0.00"/>
    <numFmt numFmtId="166" formatCode="_(&quot;$&quot;\ * #,##0.00_);_(&quot;$&quot;\ * \(#,##0.00\);_(&quot;$&quot;\ * &quot;-&quot;??_);_(@_)"/>
    <numFmt numFmtId="167" formatCode="&quot;$&quot;\ #,##0.00_);[Red]\(&quot;$&quot;\ #,##0.00\)"/>
    <numFmt numFmtId="168" formatCode="_ &quot;$&quot;\ * #,##0.00_ ;_ &quot;$&quot;\ * \-#,##0.00_ ;_ &quot;$&quot;\ * &quot;-&quot;_ ;_ @_ "/>
    <numFmt numFmtId="169" formatCode="_-&quot;$&quot;\ * #,##0.00_-;\-&quot;$&quot;\ * #,##0.00_-;_-&quot;$&quot;\ * &quot;-&quot;_-;_-@_-"/>
    <numFmt numFmtId="170" formatCode="#,###\ &quot;COP&quot;"/>
    <numFmt numFmtId="171" formatCode="&quot;$&quot;#,##0.00"/>
    <numFmt numFmtId="172" formatCode="_-&quot;$&quot;\ * #,##0_-;\-&quot;$&quot;\ * #,##0_-;_-&quot;$&quot;\ * &quot;-&quot;??_-;_-@_-"/>
    <numFmt numFmtId="174" formatCode="_-* #,##0.00_-;\-* #,##0.00_-;_-* &quot;-&quot;_-;_-@_-"/>
  </numFmts>
  <fonts count="39" x14ac:knownFonts="1">
    <font>
      <sz val="10"/>
      <color theme="1"/>
      <name val="Arial"/>
      <family val="2"/>
    </font>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sz val="10"/>
      <color theme="1"/>
      <name val="Arial"/>
      <family val="2"/>
    </font>
    <font>
      <u/>
      <sz val="10"/>
      <color theme="10"/>
      <name val="Arial"/>
      <family val="2"/>
    </font>
    <font>
      <sz val="10"/>
      <color theme="1"/>
      <name val="Arial Narrow"/>
      <family val="2"/>
    </font>
    <font>
      <u/>
      <sz val="10"/>
      <color theme="10"/>
      <name val="Arial Narrow"/>
      <family val="2"/>
    </font>
    <font>
      <sz val="10"/>
      <color indexed="8"/>
      <name val="Arial Narrow"/>
      <family val="2"/>
    </font>
    <font>
      <sz val="11"/>
      <color theme="0"/>
      <name val="Calibri"/>
      <family val="2"/>
      <scheme val="minor"/>
    </font>
    <font>
      <sz val="11"/>
      <name val="Calibri"/>
      <family val="2"/>
      <scheme val="minor"/>
    </font>
    <font>
      <sz val="11"/>
      <color theme="1"/>
      <name val="Arial Narrow"/>
      <family val="2"/>
    </font>
    <font>
      <sz val="11"/>
      <name val="Calibri"/>
      <family val="2"/>
    </font>
    <font>
      <u/>
      <sz val="11"/>
      <name val="Calibri"/>
      <family val="2"/>
      <scheme val="minor"/>
    </font>
    <font>
      <sz val="10"/>
      <name val="Calibri"/>
      <family val="2"/>
    </font>
    <font>
      <sz val="10"/>
      <color rgb="FF000000"/>
      <name val="Calibri"/>
      <family val="2"/>
    </font>
    <font>
      <sz val="11"/>
      <color theme="1"/>
      <name val="Arial"/>
      <family val="2"/>
    </font>
    <font>
      <sz val="11"/>
      <name val="Arial"/>
      <family val="2"/>
    </font>
    <font>
      <sz val="11"/>
      <name val="Arial Narrow"/>
      <family val="2"/>
    </font>
    <font>
      <sz val="11"/>
      <color rgb="FF000000"/>
      <name val="Arial"/>
      <family val="2"/>
    </font>
    <font>
      <sz val="8"/>
      <color theme="1"/>
      <name val="Arial Narrow"/>
      <family val="2"/>
    </font>
    <font>
      <sz val="8"/>
      <color theme="1"/>
      <name val="Arial"/>
      <family val="2"/>
    </font>
    <font>
      <sz val="9"/>
      <color theme="1"/>
      <name val="Arial"/>
      <family val="2"/>
    </font>
    <font>
      <sz val="10"/>
      <color theme="1"/>
      <name val="Calibri"/>
      <family val="2"/>
      <scheme val="minor"/>
    </font>
    <font>
      <sz val="9"/>
      <color indexed="8"/>
      <name val="Arial"/>
      <family val="2"/>
    </font>
    <font>
      <sz val="10"/>
      <name val="Arial"/>
      <family val="2"/>
    </font>
    <font>
      <sz val="10"/>
      <name val="Arial Narrow"/>
      <family val="2"/>
    </font>
    <font>
      <sz val="11"/>
      <color rgb="FF000000"/>
      <name val="Calibri"/>
      <family val="2"/>
    </font>
    <font>
      <u/>
      <sz val="10"/>
      <name val="Arial"/>
      <family val="2"/>
    </font>
    <font>
      <sz val="12"/>
      <color theme="1" tint="4.9989318521683403E-2"/>
      <name val="Arial Narrow"/>
      <family val="2"/>
    </font>
    <font>
      <sz val="10"/>
      <color theme="1" tint="4.9989318521683403E-2"/>
      <name val="Arial Narrow"/>
      <family val="2"/>
    </font>
    <font>
      <sz val="12"/>
      <color theme="1"/>
      <name val="Arial Narrow"/>
      <family val="2"/>
    </font>
    <font>
      <u/>
      <sz val="12"/>
      <color theme="10"/>
      <name val="Arial Narrow"/>
      <family val="2"/>
    </font>
    <font>
      <sz val="9"/>
      <color rgb="FF000000"/>
      <name val="Arial"/>
      <family val="2"/>
    </font>
    <font>
      <sz val="7"/>
      <color theme="1"/>
      <name val="Arial Narrow"/>
      <family val="2"/>
    </font>
    <font>
      <u/>
      <sz val="8"/>
      <color theme="10"/>
      <name val="Calibri"/>
      <family val="2"/>
      <scheme val="minor"/>
    </font>
    <font>
      <sz val="7"/>
      <color theme="1"/>
      <name val="Arial"/>
      <family val="2"/>
    </font>
    <font>
      <sz val="10"/>
      <name val="Calibri"/>
      <family val="2"/>
      <scheme val="minor"/>
    </font>
  </fonts>
  <fills count="12">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patternFill>
    </fill>
    <fill>
      <patternFill patternType="solid">
        <fgColor rgb="FFFFFFFF"/>
        <bgColor indexed="64"/>
      </patternFill>
    </fill>
    <fill>
      <patternFill patternType="solid">
        <fgColor indexed="9"/>
        <bgColor indexed="64"/>
      </patternFill>
    </fill>
    <fill>
      <patternFill patternType="solid">
        <fgColor theme="5" tint="0.79998168889431442"/>
        <bgColor indexed="64"/>
      </patternFill>
    </fill>
  </fills>
  <borders count="4">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s>
  <cellStyleXfs count="35">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4" fillId="5" borderId="0" applyNumberFormat="0" applyBorder="0" applyProtection="0">
      <alignment horizontal="right" vertical="center" wrapText="1"/>
    </xf>
    <xf numFmtId="49" fontId="4"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4" fontId="4" fillId="0" borderId="0" applyFill="0" applyBorder="0" applyProtection="0">
      <alignment horizontal="right" vertical="center"/>
    </xf>
    <xf numFmtId="14" fontId="4" fillId="0" borderId="0" applyFill="0" applyBorder="0" applyProtection="0">
      <alignment horizontal="right" vertical="center"/>
    </xf>
    <xf numFmtId="22" fontId="4" fillId="0" borderId="0" applyFill="0" applyBorder="0" applyProtection="0">
      <alignment horizontal="right" vertical="center"/>
    </xf>
    <xf numFmtId="3" fontId="4" fillId="0" borderId="0" applyFill="0" applyBorder="0" applyProtection="0">
      <alignment horizontal="right" vertical="center"/>
    </xf>
    <xf numFmtId="4" fontId="4" fillId="0" borderId="0" applyFill="0" applyBorder="0" applyProtection="0">
      <alignment horizontal="right" vertical="center"/>
    </xf>
    <xf numFmtId="0" fontId="4" fillId="0" borderId="1" applyNumberFormat="0" applyFill="0" applyProtection="0">
      <alignment horizontal="left" vertical="center"/>
    </xf>
    <xf numFmtId="164" fontId="4" fillId="0" borderId="1" applyFill="0" applyProtection="0">
      <alignment horizontal="right" vertical="center"/>
    </xf>
    <xf numFmtId="3" fontId="4" fillId="0" borderId="1" applyFill="0" applyProtection="0">
      <alignment horizontal="right" vertical="center"/>
    </xf>
    <xf numFmtId="4" fontId="4" fillId="0" borderId="1" applyFill="0" applyProtection="0">
      <alignment horizontal="right" vertical="center"/>
    </xf>
    <xf numFmtId="0" fontId="5" fillId="0" borderId="1" applyNumberFormat="0" applyFont="0" applyFill="0" applyAlignment="0" applyProtection="0"/>
    <xf numFmtId="0" fontId="6" fillId="0" borderId="0" applyNumberForma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0" fontId="10" fillId="8" borderId="0" applyNumberFormat="0" applyBorder="0" applyAlignment="0" applyProtection="0"/>
    <xf numFmtId="166" fontId="2" fillId="0" borderId="0" applyFont="0" applyFill="0" applyBorder="0" applyAlignment="0" applyProtection="0"/>
    <xf numFmtId="0" fontId="26" fillId="0" borderId="0"/>
    <xf numFmtId="170" fontId="5" fillId="0" borderId="0" applyFont="0" applyFill="0" applyBorder="0" applyAlignment="0" applyProtection="0"/>
    <xf numFmtId="0" fontId="1" fillId="0" borderId="0"/>
    <xf numFmtId="44" fontId="5" fillId="0" borderId="0" applyFont="0" applyFill="0" applyBorder="0" applyAlignment="0" applyProtection="0"/>
  </cellStyleXfs>
  <cellXfs count="228">
    <xf numFmtId="0" fontId="0" fillId="0" borderId="0" xfId="0"/>
    <xf numFmtId="0" fontId="3" fillId="6" borderId="1" xfId="7" applyFill="1" applyBorder="1" applyProtection="1">
      <alignment horizontal="center" vertical="center"/>
    </xf>
    <xf numFmtId="49" fontId="4" fillId="0" borderId="1" xfId="13" applyBorder="1" applyProtection="1">
      <alignment horizontal="left" vertical="center"/>
    </xf>
    <xf numFmtId="3" fontId="4" fillId="0" borderId="1" xfId="19" applyBorder="1" applyProtection="1">
      <alignment horizontal="right" vertical="center"/>
    </xf>
    <xf numFmtId="0" fontId="0" fillId="0" borderId="0" xfId="0" applyProtection="1">
      <protection locked="0"/>
    </xf>
    <xf numFmtId="0" fontId="3" fillId="3" borderId="0" xfId="7" applyProtection="1">
      <alignment horizontal="center" vertical="center"/>
    </xf>
    <xf numFmtId="1" fontId="3" fillId="3" borderId="0" xfId="7" applyNumberFormat="1" applyProtection="1">
      <alignment horizontal="center" vertical="center"/>
      <protection locked="0"/>
    </xf>
    <xf numFmtId="1" fontId="0" fillId="0" borderId="0" xfId="0" applyNumberFormat="1" applyProtection="1">
      <protection locked="0"/>
    </xf>
    <xf numFmtId="0" fontId="7" fillId="7" borderId="1" xfId="0" applyFont="1" applyFill="1" applyBorder="1" applyAlignment="1" applyProtection="1">
      <alignment horizontal="left"/>
      <protection locked="0"/>
    </xf>
    <xf numFmtId="0" fontId="7" fillId="7" borderId="1" xfId="0" applyFont="1" applyFill="1" applyBorder="1" applyAlignment="1" applyProtection="1">
      <alignment vertical="justify" wrapText="1"/>
      <protection locked="0"/>
    </xf>
    <xf numFmtId="3" fontId="7" fillId="7" borderId="1" xfId="0" applyNumberFormat="1" applyFont="1" applyFill="1" applyBorder="1" applyAlignment="1" applyProtection="1">
      <alignment horizontal="right"/>
      <protection locked="0"/>
    </xf>
    <xf numFmtId="0" fontId="7" fillId="7" borderId="1" xfId="0" applyFont="1" applyFill="1" applyBorder="1" applyAlignment="1" applyProtection="1">
      <alignment horizontal="right"/>
      <protection locked="0"/>
    </xf>
    <xf numFmtId="0" fontId="7" fillId="7" borderId="1" xfId="0" applyFont="1" applyFill="1" applyBorder="1" applyProtection="1">
      <protection locked="0"/>
    </xf>
    <xf numFmtId="49" fontId="4" fillId="0" borderId="1" xfId="13" applyBorder="1">
      <alignment horizontal="left" vertical="center"/>
    </xf>
    <xf numFmtId="3" fontId="7" fillId="7" borderId="1" xfId="0" applyNumberFormat="1" applyFont="1" applyFill="1" applyBorder="1" applyProtection="1">
      <protection locked="0"/>
    </xf>
    <xf numFmtId="49" fontId="7" fillId="0" borderId="1" xfId="13" applyFont="1" applyBorder="1" applyProtection="1">
      <alignment horizontal="left" vertical="center"/>
    </xf>
    <xf numFmtId="0" fontId="8" fillId="7" borderId="1" xfId="26" applyFont="1" applyFill="1" applyBorder="1" applyAlignment="1" applyProtection="1">
      <protection locked="0"/>
    </xf>
    <xf numFmtId="0" fontId="7" fillId="0" borderId="1" xfId="0" applyFont="1" applyBorder="1" applyAlignment="1">
      <alignment horizontal="left" vertical="center" wrapText="1"/>
    </xf>
    <xf numFmtId="0" fontId="9" fillId="0" borderId="1" xfId="0" applyFont="1" applyBorder="1" applyAlignment="1">
      <alignment vertical="center"/>
    </xf>
    <xf numFmtId="3" fontId="7" fillId="0" borderId="1" xfId="0" applyNumberFormat="1" applyFont="1" applyBorder="1" applyAlignment="1" applyProtection="1">
      <alignment horizontal="right"/>
      <protection locked="0"/>
    </xf>
    <xf numFmtId="0" fontId="7" fillId="0" borderId="1" xfId="0" applyFont="1" applyBorder="1" applyAlignment="1" applyProtection="1">
      <alignment horizontal="right"/>
      <protection locked="0"/>
    </xf>
    <xf numFmtId="0" fontId="7" fillId="0" borderId="1" xfId="0" applyFont="1" applyBorder="1" applyAlignment="1">
      <alignment horizontal="right" vertical="center" wrapText="1"/>
    </xf>
    <xf numFmtId="0" fontId="7" fillId="0" borderId="1" xfId="0" applyFont="1" applyBorder="1" applyProtection="1">
      <protection locked="0"/>
    </xf>
    <xf numFmtId="3" fontId="7" fillId="0" borderId="1" xfId="0" applyNumberFormat="1" applyFont="1" applyBorder="1" applyProtection="1">
      <protection locked="0"/>
    </xf>
    <xf numFmtId="3" fontId="7" fillId="0" borderId="1" xfId="19" applyFont="1" applyBorder="1" applyProtection="1">
      <alignment horizontal="right" vertical="center"/>
    </xf>
    <xf numFmtId="49" fontId="7" fillId="0" borderId="1" xfId="13" applyFont="1" applyBorder="1" applyAlignment="1" applyProtection="1">
      <alignment horizontal="right" vertical="center"/>
    </xf>
    <xf numFmtId="0" fontId="7" fillId="0" borderId="1" xfId="0" applyFont="1" applyBorder="1" applyAlignment="1">
      <alignment wrapText="1"/>
    </xf>
    <xf numFmtId="0" fontId="7" fillId="0" borderId="1" xfId="0" applyFont="1" applyBorder="1" applyAlignment="1" applyProtection="1">
      <alignment horizontal="left" vertical="center" wrapText="1"/>
      <protection locked="0"/>
    </xf>
    <xf numFmtId="0" fontId="9" fillId="0" borderId="1" xfId="0" applyFont="1" applyBorder="1" applyAlignment="1">
      <alignment vertical="center" wrapText="1"/>
    </xf>
    <xf numFmtId="3" fontId="7" fillId="0" borderId="1" xfId="0" applyNumberFormat="1" applyFont="1" applyBorder="1" applyAlignment="1" applyProtection="1">
      <alignment wrapText="1"/>
      <protection locked="0"/>
    </xf>
    <xf numFmtId="49" fontId="7" fillId="0" borderId="1" xfId="13" applyFont="1" applyBorder="1" applyProtection="1">
      <alignment horizontal="left" vertical="center"/>
      <protection locked="0"/>
    </xf>
    <xf numFmtId="0" fontId="0" fillId="0" borderId="1" xfId="0" applyBorder="1" applyProtection="1">
      <protection locked="0"/>
    </xf>
    <xf numFmtId="1" fontId="0" fillId="0" borderId="1" xfId="0" applyNumberFormat="1" applyBorder="1" applyProtection="1">
      <protection locked="0"/>
    </xf>
    <xf numFmtId="0" fontId="0" fillId="0" borderId="1" xfId="0"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0" fillId="0" borderId="1" xfId="0" applyBorder="1" applyAlignment="1" applyProtection="1">
      <alignment vertical="center"/>
      <protection locked="0"/>
    </xf>
    <xf numFmtId="0" fontId="11" fillId="0" borderId="1" xfId="0" applyFont="1" applyBorder="1" applyAlignment="1" applyProtection="1">
      <alignment vertical="center" wrapText="1"/>
      <protection locked="0"/>
    </xf>
    <xf numFmtId="42" fontId="5" fillId="7" borderId="1" xfId="28" applyFont="1" applyFill="1" applyBorder="1" applyAlignment="1" applyProtection="1">
      <alignment vertical="center" wrapText="1"/>
      <protection locked="0"/>
    </xf>
    <xf numFmtId="0" fontId="12" fillId="0" borderId="1" xfId="0" applyFont="1" applyBorder="1" applyAlignment="1" applyProtection="1">
      <alignment horizontal="center" vertical="center" wrapText="1"/>
      <protection locked="0"/>
    </xf>
    <xf numFmtId="0" fontId="11" fillId="7" borderId="1" xfId="29" applyFont="1" applyFill="1" applyBorder="1" applyAlignment="1">
      <alignment horizontal="center" wrapText="1"/>
    </xf>
    <xf numFmtId="0" fontId="0" fillId="0" borderId="1" xfId="0" applyBorder="1" applyAlignment="1" applyProtection="1">
      <alignment horizontal="left" vertical="center" wrapText="1"/>
      <protection locked="0"/>
    </xf>
    <xf numFmtId="41" fontId="11" fillId="0" borderId="1" xfId="27" applyFont="1" applyBorder="1" applyAlignment="1" applyProtection="1">
      <alignment vertical="center" wrapText="1"/>
      <protection locked="0"/>
    </xf>
    <xf numFmtId="49" fontId="4" fillId="0" borderId="1" xfId="13" applyFill="1" applyBorder="1" applyProtection="1">
      <alignment horizontal="left" vertical="center"/>
    </xf>
    <xf numFmtId="42" fontId="5" fillId="0" borderId="1" xfId="28" applyFont="1" applyFill="1" applyBorder="1" applyAlignment="1" applyProtection="1">
      <alignment vertical="center" wrapText="1"/>
      <protection locked="0"/>
    </xf>
    <xf numFmtId="0" fontId="0" fillId="7" borderId="1" xfId="0" applyFill="1" applyBorder="1" applyAlignment="1">
      <alignment horizontal="center" vertical="center" wrapText="1"/>
    </xf>
    <xf numFmtId="0" fontId="0" fillId="0" borderId="1" xfId="0" applyBorder="1" applyAlignment="1">
      <alignment horizontal="center" vertical="center" wrapText="1"/>
    </xf>
    <xf numFmtId="0" fontId="11" fillId="0" borderId="1" xfId="0" applyFont="1" applyBorder="1" applyAlignment="1" applyProtection="1">
      <alignment wrapText="1"/>
      <protection locked="0"/>
    </xf>
    <xf numFmtId="0" fontId="11" fillId="0" borderId="1" xfId="0" applyFont="1" applyBorder="1" applyAlignment="1" applyProtection="1">
      <alignment horizontal="left"/>
      <protection locked="0"/>
    </xf>
    <xf numFmtId="0" fontId="11" fillId="0" borderId="1" xfId="0" applyFont="1" applyBorder="1" applyAlignment="1" applyProtection="1">
      <alignment horizontal="center"/>
      <protection locked="0"/>
    </xf>
    <xf numFmtId="0" fontId="13" fillId="9" borderId="1" xfId="0" applyFont="1" applyFill="1" applyBorder="1" applyAlignment="1">
      <alignment horizontal="center" vertical="center" wrapText="1"/>
    </xf>
    <xf numFmtId="4" fontId="11" fillId="0" borderId="1" xfId="0" applyNumberFormat="1" applyFont="1" applyBorder="1" applyAlignment="1" applyProtection="1">
      <alignment horizontal="center"/>
      <protection locked="0"/>
    </xf>
    <xf numFmtId="1" fontId="11" fillId="0" borderId="1" xfId="0" applyNumberFormat="1" applyFont="1" applyBorder="1" applyAlignment="1" applyProtection="1">
      <alignment horizontal="center"/>
      <protection locked="0"/>
    </xf>
    <xf numFmtId="0" fontId="11" fillId="0" borderId="1" xfId="0" applyFont="1" applyBorder="1" applyAlignment="1" applyProtection="1">
      <alignment horizontal="center" vertical="center" wrapText="1"/>
      <protection locked="0"/>
    </xf>
    <xf numFmtId="0" fontId="14" fillId="0" borderId="1" xfId="26" applyFont="1" applyBorder="1" applyAlignment="1" applyProtection="1">
      <alignment horizontal="center"/>
      <protection locked="0"/>
    </xf>
    <xf numFmtId="0" fontId="11" fillId="0" borderId="1" xfId="0" applyFont="1" applyBorder="1" applyAlignment="1" applyProtection="1">
      <alignment horizontal="left" vertical="center"/>
      <protection locked="0"/>
    </xf>
    <xf numFmtId="0" fontId="15" fillId="0" borderId="1" xfId="0" applyFont="1" applyBorder="1" applyAlignment="1">
      <alignment horizontal="center" vertical="center" wrapText="1"/>
    </xf>
    <xf numFmtId="0" fontId="15" fillId="0" borderId="1" xfId="0" applyFont="1" applyBorder="1" applyAlignment="1">
      <alignment vertical="center" wrapText="1"/>
    </xf>
    <xf numFmtId="0" fontId="15" fillId="0" borderId="1" xfId="0" applyFont="1" applyBorder="1" applyAlignment="1">
      <alignment horizontal="left" vertical="center" wrapText="1"/>
    </xf>
    <xf numFmtId="165" fontId="15" fillId="0" borderId="1" xfId="0" applyNumberFormat="1" applyFont="1" applyBorder="1" applyAlignment="1">
      <alignment horizontal="right" vertical="center" wrapText="1"/>
    </xf>
    <xf numFmtId="165" fontId="15" fillId="0" borderId="1" xfId="0" applyNumberFormat="1" applyFont="1" applyBorder="1" applyAlignment="1">
      <alignment horizontal="center" vertical="center" wrapText="1"/>
    </xf>
    <xf numFmtId="165" fontId="16"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12" fillId="0" borderId="1" xfId="0" applyFont="1" applyBorder="1" applyAlignment="1" applyProtection="1">
      <alignment horizontal="center" vertical="center"/>
      <protection locked="0"/>
    </xf>
    <xf numFmtId="49" fontId="18" fillId="0" borderId="1" xfId="13" applyFont="1" applyFill="1" applyBorder="1" applyAlignment="1" applyProtection="1">
      <alignment horizontal="left" vertical="center" wrapText="1"/>
      <protection locked="0"/>
    </xf>
    <xf numFmtId="4" fontId="12" fillId="0" borderId="1" xfId="27" applyNumberFormat="1" applyFont="1" applyFill="1" applyBorder="1" applyAlignment="1">
      <alignment horizontal="center" vertical="center"/>
    </xf>
    <xf numFmtId="4" fontId="12" fillId="0" borderId="1" xfId="27" applyNumberFormat="1" applyFont="1" applyFill="1" applyBorder="1" applyAlignment="1" applyProtection="1">
      <alignment horizontal="center" vertical="center"/>
      <protection locked="0"/>
    </xf>
    <xf numFmtId="49" fontId="18" fillId="0" borderId="1" xfId="13" applyFont="1" applyBorder="1" applyAlignment="1" applyProtection="1">
      <alignment horizontal="left" vertical="center" wrapText="1"/>
      <protection locked="0"/>
    </xf>
    <xf numFmtId="4" fontId="12" fillId="0" borderId="1" xfId="27" applyNumberFormat="1" applyFont="1" applyBorder="1" applyAlignment="1" applyProtection="1">
      <alignment horizontal="center" vertical="center"/>
      <protection locked="0"/>
    </xf>
    <xf numFmtId="0" fontId="17" fillId="0" borderId="1" xfId="0" applyFont="1" applyBorder="1" applyAlignment="1" applyProtection="1">
      <alignment vertical="center" wrapText="1"/>
      <protection locked="0"/>
    </xf>
    <xf numFmtId="0" fontId="20" fillId="0" borderId="1" xfId="0" applyFont="1" applyBorder="1" applyAlignment="1">
      <alignment vertical="center" wrapText="1"/>
    </xf>
    <xf numFmtId="17" fontId="12" fillId="0" borderId="1" xfId="0" applyNumberFormat="1" applyFont="1" applyBorder="1" applyAlignment="1" applyProtection="1">
      <alignment horizontal="center" vertical="center"/>
      <protection locked="0"/>
    </xf>
    <xf numFmtId="0" fontId="19" fillId="0" borderId="1" xfId="7" applyFont="1" applyFill="1" applyBorder="1" applyAlignment="1" applyProtection="1">
      <alignment horizontal="center" vertical="center" wrapText="1"/>
    </xf>
    <xf numFmtId="0" fontId="18" fillId="10" borderId="1" xfId="0" applyFont="1" applyFill="1" applyBorder="1" applyAlignment="1">
      <alignment horizontal="left" vertical="center" wrapText="1"/>
    </xf>
    <xf numFmtId="0" fontId="12" fillId="0" borderId="1" xfId="0" applyFont="1" applyBorder="1" applyAlignment="1">
      <alignment horizontal="justify" vertical="center" wrapText="1"/>
    </xf>
    <xf numFmtId="167" fontId="12" fillId="0" borderId="1" xfId="30" applyNumberFormat="1" applyFont="1" applyBorder="1" applyAlignment="1">
      <alignment horizontal="center" vertical="center" wrapText="1"/>
    </xf>
    <xf numFmtId="3" fontId="12" fillId="0" borderId="1" xfId="27" applyNumberFormat="1" applyFont="1" applyBorder="1" applyAlignment="1" applyProtection="1">
      <alignment horizontal="center" vertical="center"/>
      <protection locked="0"/>
    </xf>
    <xf numFmtId="0" fontId="12" fillId="0" borderId="1" xfId="0" applyFont="1" applyBorder="1" applyAlignment="1" applyProtection="1">
      <alignment horizontal="justify" vertical="center" wrapText="1"/>
      <protection locked="0"/>
    </xf>
    <xf numFmtId="4" fontId="12" fillId="0" borderId="1" xfId="0" applyNumberFormat="1" applyFont="1" applyBorder="1" applyAlignment="1" applyProtection="1">
      <alignment horizontal="center" vertical="center"/>
      <protection locked="0"/>
    </xf>
    <xf numFmtId="49" fontId="12" fillId="0" borderId="1" xfId="0" applyNumberFormat="1" applyFont="1" applyBorder="1" applyAlignment="1" applyProtection="1">
      <alignment horizontal="center" vertical="center"/>
      <protection locked="0"/>
    </xf>
    <xf numFmtId="49" fontId="12" fillId="0" borderId="1" xfId="0" applyNumberFormat="1"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22" fillId="0" borderId="1" xfId="0" applyFont="1" applyBorder="1" applyAlignment="1">
      <alignment horizontal="justify" vertical="center"/>
    </xf>
    <xf numFmtId="0" fontId="21" fillId="0" borderId="1" xfId="0" applyFont="1" applyBorder="1" applyAlignment="1" applyProtection="1">
      <alignment horizontal="center" vertical="center"/>
      <protection locked="0"/>
    </xf>
    <xf numFmtId="0" fontId="21" fillId="0" borderId="1" xfId="0" applyFont="1" applyBorder="1" applyAlignment="1">
      <alignment horizontal="center" vertical="center" wrapText="1"/>
    </xf>
    <xf numFmtId="41" fontId="7" fillId="0" borderId="1" xfId="27" applyFont="1" applyFill="1" applyBorder="1" applyAlignment="1">
      <alignment horizontal="center" vertical="center"/>
    </xf>
    <xf numFmtId="4" fontId="21" fillId="0" borderId="1" xfId="27" applyNumberFormat="1" applyFont="1" applyBorder="1" applyAlignment="1" applyProtection="1">
      <alignment horizontal="center" vertical="center"/>
      <protection locked="0"/>
    </xf>
    <xf numFmtId="0" fontId="21" fillId="0" borderId="1" xfId="0" applyFont="1" applyBorder="1" applyAlignment="1">
      <alignment horizontal="justify" vertical="center" wrapText="1"/>
    </xf>
    <xf numFmtId="0" fontId="22" fillId="7" borderId="1" xfId="0" applyFont="1" applyFill="1" applyBorder="1" applyAlignment="1">
      <alignment horizontal="justify" vertical="center" wrapText="1"/>
    </xf>
    <xf numFmtId="49" fontId="23" fillId="0" borderId="1" xfId="13" applyFont="1" applyFill="1" applyBorder="1" applyAlignment="1" applyProtection="1">
      <alignment horizontal="center" vertical="center"/>
      <protection locked="0"/>
    </xf>
    <xf numFmtId="49" fontId="23" fillId="0" borderId="1" xfId="13" applyFont="1" applyFill="1" applyBorder="1" applyAlignment="1" applyProtection="1">
      <alignment horizontal="left" vertical="center" wrapText="1"/>
      <protection locked="0"/>
    </xf>
    <xf numFmtId="0" fontId="23" fillId="0" borderId="1" xfId="0" applyFont="1" applyBorder="1" applyAlignment="1" applyProtection="1">
      <alignment horizontal="center"/>
      <protection locked="0"/>
    </xf>
    <xf numFmtId="49" fontId="23" fillId="0" borderId="1" xfId="13" applyFont="1" applyFill="1" applyBorder="1" applyAlignment="1" applyProtection="1">
      <alignment horizontal="center" vertical="center" wrapText="1"/>
      <protection locked="0"/>
    </xf>
    <xf numFmtId="41" fontId="5" fillId="0" borderId="1" xfId="27" applyFont="1" applyFill="1" applyBorder="1" applyAlignment="1" applyProtection="1">
      <alignment horizontal="center"/>
      <protection locked="0"/>
    </xf>
    <xf numFmtId="41" fontId="23" fillId="0" borderId="1" xfId="27" applyFont="1" applyFill="1" applyBorder="1" applyAlignment="1" applyProtection="1">
      <alignment horizontal="center"/>
      <protection locked="0"/>
    </xf>
    <xf numFmtId="0" fontId="23" fillId="0" borderId="1" xfId="0" applyFont="1" applyBorder="1" applyAlignment="1" applyProtection="1">
      <alignment horizontal="center" vertical="center" wrapText="1"/>
      <protection locked="0"/>
    </xf>
    <xf numFmtId="41" fontId="0" fillId="0" borderId="1" xfId="27" applyFont="1" applyBorder="1" applyProtection="1">
      <protection locked="0"/>
    </xf>
    <xf numFmtId="0" fontId="6" fillId="0" borderId="1" xfId="26" applyBorder="1" applyProtection="1">
      <protection locked="0"/>
    </xf>
    <xf numFmtId="0" fontId="0" fillId="7" borderId="1" xfId="0" applyFill="1" applyBorder="1" applyAlignment="1">
      <alignment horizontal="left" vertical="center" wrapText="1"/>
    </xf>
    <xf numFmtId="0" fontId="0" fillId="0" borderId="1" xfId="0" applyBorder="1" applyAlignment="1" applyProtection="1">
      <alignment wrapText="1"/>
      <protection locked="0"/>
    </xf>
    <xf numFmtId="0" fontId="0" fillId="0" borderId="1" xfId="0" applyBorder="1" applyAlignment="1" applyProtection="1">
      <alignment horizontal="center" vertical="center"/>
      <protection locked="0"/>
    </xf>
    <xf numFmtId="42" fontId="24" fillId="7" borderId="1" xfId="28" applyFont="1" applyFill="1" applyBorder="1" applyAlignment="1">
      <alignment horizontal="center" vertical="center"/>
    </xf>
    <xf numFmtId="0" fontId="25" fillId="0" borderId="1" xfId="0" applyFont="1" applyBorder="1" applyAlignment="1">
      <alignment vertical="center" wrapText="1"/>
    </xf>
    <xf numFmtId="0" fontId="6" fillId="7" borderId="1" xfId="26" applyFill="1" applyBorder="1" applyAlignment="1" applyProtection="1">
      <protection locked="0"/>
    </xf>
    <xf numFmtId="49" fontId="23" fillId="0" borderId="1" xfId="13" applyFont="1" applyBorder="1" applyProtection="1">
      <alignment horizontal="left" vertical="center"/>
      <protection locked="0"/>
    </xf>
    <xf numFmtId="41" fontId="11" fillId="0" borderId="1" xfId="27" applyFont="1" applyBorder="1" applyAlignment="1" applyProtection="1">
      <alignment horizontal="center" vertical="center" wrapText="1"/>
      <protection locked="0"/>
    </xf>
    <xf numFmtId="1" fontId="0" fillId="0" borderId="1" xfId="0" applyNumberFormat="1" applyBorder="1" applyAlignment="1" applyProtection="1">
      <alignment horizontal="center" vertical="center" wrapText="1"/>
      <protection locked="0"/>
    </xf>
    <xf numFmtId="169" fontId="0" fillId="0" borderId="1" xfId="28" applyNumberFormat="1" applyFont="1" applyFill="1" applyBorder="1" applyAlignment="1" applyProtection="1">
      <alignment vertical="center" wrapText="1"/>
      <protection locked="0"/>
    </xf>
    <xf numFmtId="169" fontId="0" fillId="7" borderId="1" xfId="28" applyNumberFormat="1" applyFont="1" applyFill="1" applyBorder="1" applyAlignment="1" applyProtection="1">
      <alignment vertical="center" wrapText="1"/>
      <protection locked="0"/>
    </xf>
    <xf numFmtId="49" fontId="7" fillId="0" borderId="1" xfId="13" applyFont="1" applyBorder="1" applyAlignment="1" applyProtection="1">
      <alignment horizontal="center" vertical="center"/>
      <protection locked="0"/>
    </xf>
    <xf numFmtId="49" fontId="7" fillId="0" borderId="1" xfId="13" applyFont="1" applyBorder="1" applyAlignment="1" applyProtection="1">
      <alignment horizontal="center" vertical="center" wrapText="1"/>
      <protection locked="0"/>
    </xf>
    <xf numFmtId="170" fontId="7" fillId="0" borderId="1" xfId="32" applyFont="1" applyBorder="1" applyAlignment="1" applyProtection="1">
      <alignment horizontal="center" vertical="center"/>
      <protection locked="0"/>
    </xf>
    <xf numFmtId="49" fontId="8" fillId="0" borderId="1" xfId="26"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0" fillId="0" borderId="1" xfId="0" applyBorder="1" applyAlignment="1" applyProtection="1">
      <alignment horizontal="center"/>
      <protection locked="0"/>
    </xf>
    <xf numFmtId="0" fontId="26" fillId="0" borderId="1" xfId="31" applyBorder="1" applyAlignment="1">
      <alignment wrapText="1"/>
    </xf>
    <xf numFmtId="3" fontId="0" fillId="0" borderId="1" xfId="0" applyNumberFormat="1" applyBorder="1" applyProtection="1">
      <protection locked="0"/>
    </xf>
    <xf numFmtId="0" fontId="6" fillId="0" borderId="1" xfId="26" applyBorder="1" applyAlignment="1" applyProtection="1">
      <protection locked="0"/>
    </xf>
    <xf numFmtId="0" fontId="28" fillId="0" borderId="1" xfId="0" applyFont="1" applyBorder="1" applyAlignment="1">
      <alignment wrapText="1"/>
    </xf>
    <xf numFmtId="0" fontId="26" fillId="0" borderId="1" xfId="0" applyFont="1" applyBorder="1" applyAlignment="1" applyProtection="1">
      <alignment horizontal="center"/>
      <protection locked="0"/>
    </xf>
    <xf numFmtId="0" fontId="26" fillId="0" borderId="1" xfId="0" applyFont="1" applyBorder="1" applyAlignment="1" applyProtection="1">
      <alignment wrapText="1"/>
      <protection locked="0"/>
    </xf>
    <xf numFmtId="3" fontId="26" fillId="0" borderId="1" xfId="0" applyNumberFormat="1" applyFont="1" applyBorder="1" applyProtection="1">
      <protection locked="0"/>
    </xf>
    <xf numFmtId="0" fontId="26" fillId="0" borderId="1" xfId="0" applyFont="1" applyBorder="1" applyProtection="1">
      <protection locked="0"/>
    </xf>
    <xf numFmtId="0" fontId="29" fillId="0" borderId="1" xfId="26" applyFont="1" applyBorder="1" applyAlignment="1" applyProtection="1">
      <protection locked="0"/>
    </xf>
    <xf numFmtId="0" fontId="11" fillId="0" borderId="1" xfId="0" applyFont="1" applyBorder="1" applyAlignment="1">
      <alignment horizontal="center"/>
    </xf>
    <xf numFmtId="0" fontId="0" fillId="0" borderId="1" xfId="0" applyBorder="1" applyAlignment="1">
      <alignment wrapText="1"/>
    </xf>
    <xf numFmtId="0" fontId="7" fillId="7" borderId="1" xfId="0" applyFont="1" applyFill="1" applyBorder="1" applyAlignment="1">
      <alignment vertical="center" wrapText="1"/>
    </xf>
    <xf numFmtId="4" fontId="19" fillId="0" borderId="1" xfId="27" applyNumberFormat="1" applyFont="1" applyFill="1" applyBorder="1" applyAlignment="1">
      <alignment horizontal="right" vertical="center"/>
    </xf>
    <xf numFmtId="4" fontId="19" fillId="0" borderId="1" xfId="27" applyNumberFormat="1" applyFont="1" applyBorder="1" applyAlignment="1" applyProtection="1">
      <alignment horizontal="right" vertical="center"/>
      <protection locked="0"/>
    </xf>
    <xf numFmtId="0" fontId="7" fillId="7" borderId="1" xfId="0" applyFont="1" applyFill="1" applyBorder="1" applyAlignment="1" applyProtection="1">
      <alignment vertical="center" wrapText="1"/>
      <protection locked="0"/>
    </xf>
    <xf numFmtId="0" fontId="19" fillId="7" borderId="1" xfId="0" applyFont="1" applyFill="1" applyBorder="1" applyAlignment="1">
      <alignment horizontal="center" vertical="center" wrapText="1"/>
    </xf>
    <xf numFmtId="0" fontId="12" fillId="7" borderId="1" xfId="0" applyFont="1" applyFill="1" applyBorder="1" applyAlignment="1" applyProtection="1">
      <alignment horizontal="center" vertical="center" wrapText="1"/>
      <protection locked="0"/>
    </xf>
    <xf numFmtId="0" fontId="12" fillId="7" borderId="1" xfId="0" applyFont="1" applyFill="1" applyBorder="1" applyAlignment="1">
      <alignment horizontal="center" vertical="center" wrapText="1"/>
    </xf>
    <xf numFmtId="0" fontId="12" fillId="7" borderId="1" xfId="0" applyFont="1" applyFill="1" applyBorder="1" applyAlignment="1" applyProtection="1">
      <alignment horizontal="center" vertical="center"/>
      <protection locked="0"/>
    </xf>
    <xf numFmtId="167" fontId="12" fillId="7" borderId="1" xfId="30" applyNumberFormat="1" applyFont="1" applyFill="1" applyBorder="1" applyAlignment="1">
      <alignment horizontal="center" vertical="center" wrapText="1"/>
    </xf>
    <xf numFmtId="4" fontId="19" fillId="7" borderId="1" xfId="0" applyNumberFormat="1" applyFont="1" applyFill="1" applyBorder="1" applyAlignment="1" applyProtection="1">
      <alignment horizontal="right" vertical="center"/>
      <protection locked="0"/>
    </xf>
    <xf numFmtId="0" fontId="6" fillId="7" borderId="1" xfId="26" applyFill="1" applyBorder="1" applyAlignment="1" applyProtection="1">
      <alignment horizontal="center" vertical="center" wrapText="1"/>
      <protection locked="0"/>
    </xf>
    <xf numFmtId="0" fontId="11" fillId="0" borderId="1" xfId="0" applyFont="1" applyBorder="1" applyAlignment="1">
      <alignment horizontal="center" vertical="center" wrapText="1"/>
    </xf>
    <xf numFmtId="0" fontId="30" fillId="7" borderId="1" xfId="33" applyFont="1" applyFill="1" applyBorder="1" applyAlignment="1" applyProtection="1">
      <alignment horizontal="center" vertical="center" wrapText="1"/>
      <protection locked="0"/>
    </xf>
    <xf numFmtId="0" fontId="31" fillId="7" borderId="1" xfId="33" applyFont="1" applyFill="1" applyBorder="1" applyAlignment="1">
      <alignment vertical="center" wrapText="1"/>
    </xf>
    <xf numFmtId="0" fontId="30"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49" fontId="32" fillId="0" borderId="1" xfId="13" applyFont="1" applyBorder="1" applyAlignment="1">
      <alignment horizontal="center" vertical="center" wrapText="1"/>
    </xf>
    <xf numFmtId="0" fontId="6" fillId="0" borderId="1" xfId="26" applyFill="1" applyBorder="1" applyAlignment="1" applyProtection="1">
      <alignment horizontal="center" vertical="center" wrapText="1"/>
      <protection locked="0"/>
    </xf>
    <xf numFmtId="4" fontId="19" fillId="0" borderId="1" xfId="0" applyNumberFormat="1" applyFont="1" applyBorder="1" applyAlignment="1" applyProtection="1">
      <alignment horizontal="right" vertical="center"/>
      <protection locked="0"/>
    </xf>
    <xf numFmtId="0" fontId="6" fillId="0" borderId="1" xfId="26" applyBorder="1" applyAlignment="1" applyProtection="1">
      <alignment horizontal="center" vertical="center" wrapText="1"/>
      <protection locked="0"/>
    </xf>
    <xf numFmtId="0" fontId="19" fillId="7" borderId="1" xfId="29" applyFont="1" applyFill="1" applyBorder="1" applyAlignment="1">
      <alignment horizontal="center" vertical="center" wrapText="1"/>
    </xf>
    <xf numFmtId="49" fontId="4" fillId="0" borderId="1" xfId="13" applyBorder="1" applyAlignment="1">
      <alignment horizontal="center" vertical="center"/>
    </xf>
    <xf numFmtId="0" fontId="0" fillId="7" borderId="1" xfId="0" applyFill="1" applyBorder="1" applyAlignment="1">
      <alignment horizontal="left" wrapText="1"/>
    </xf>
    <xf numFmtId="0" fontId="0" fillId="7" borderId="1" xfId="0" applyFill="1" applyBorder="1" applyAlignment="1">
      <alignment wrapText="1"/>
    </xf>
    <xf numFmtId="0" fontId="11" fillId="0" borderId="1" xfId="0" applyFont="1" applyBorder="1" applyAlignment="1">
      <alignment wrapText="1"/>
    </xf>
    <xf numFmtId="0" fontId="0" fillId="0" borderId="1" xfId="0" applyBorder="1" applyAlignment="1">
      <alignment horizontal="right" vertical="center" wrapText="1"/>
    </xf>
    <xf numFmtId="0" fontId="0" fillId="0" borderId="1" xfId="0" applyBorder="1" applyAlignment="1">
      <alignment horizontal="left" wrapText="1"/>
    </xf>
    <xf numFmtId="49" fontId="4" fillId="0" borderId="1" xfId="13" applyBorder="1" applyProtection="1">
      <alignment horizontal="left" vertical="center"/>
      <protection locked="0"/>
    </xf>
    <xf numFmtId="44" fontId="0" fillId="0" borderId="1" xfId="2" applyFont="1" applyBorder="1" applyProtection="1">
      <protection locked="0"/>
    </xf>
    <xf numFmtId="0" fontId="11" fillId="0" borderId="1" xfId="0" applyFont="1" applyBorder="1" applyProtection="1">
      <protection locked="0"/>
    </xf>
    <xf numFmtId="0" fontId="17" fillId="0" borderId="1" xfId="0" applyFont="1" applyBorder="1" applyAlignment="1" applyProtection="1">
      <alignment horizontal="center" vertical="center" wrapText="1"/>
      <protection locked="0"/>
    </xf>
    <xf numFmtId="0" fontId="18" fillId="0" borderId="1" xfId="7" applyFont="1" applyFill="1" applyBorder="1" applyAlignment="1" applyProtection="1">
      <alignment horizontal="left" vertical="center" wrapText="1"/>
    </xf>
    <xf numFmtId="0" fontId="19" fillId="0" borderId="1" xfId="7" applyNumberFormat="1" applyFont="1" applyFill="1" applyBorder="1" applyAlignment="1" applyProtection="1">
      <alignment horizontal="center" vertical="center" wrapText="1"/>
    </xf>
    <xf numFmtId="4" fontId="19" fillId="0" borderId="1" xfId="7" applyNumberFormat="1" applyFont="1" applyFill="1" applyBorder="1" applyAlignment="1" applyProtection="1">
      <alignment horizontal="center" vertical="center" wrapText="1"/>
      <protection locked="0"/>
    </xf>
    <xf numFmtId="49" fontId="6" fillId="0" borderId="1" xfId="26" applyNumberFormat="1" applyFill="1" applyBorder="1" applyAlignment="1" applyProtection="1">
      <alignment horizontal="center" vertical="center" wrapText="1"/>
    </xf>
    <xf numFmtId="0" fontId="22" fillId="7" borderId="1" xfId="0" applyFont="1" applyFill="1" applyBorder="1" applyAlignment="1">
      <alignment horizontal="center" vertical="center" wrapText="1"/>
    </xf>
    <xf numFmtId="0" fontId="21" fillId="7" borderId="1" xfId="0" applyFont="1" applyFill="1" applyBorder="1" applyAlignment="1" applyProtection="1">
      <alignment horizontal="center" vertical="center" wrapText="1"/>
      <protection locked="0"/>
    </xf>
    <xf numFmtId="0" fontId="6" fillId="0" borderId="1" xfId="26" applyBorder="1" applyAlignment="1" applyProtection="1">
      <alignment horizontal="left" vertical="center" wrapText="1"/>
      <protection locked="0"/>
    </xf>
    <xf numFmtId="0" fontId="0" fillId="0" borderId="1" xfId="0" applyBorder="1" applyAlignment="1" applyProtection="1">
      <alignment horizontal="left" vertical="center"/>
      <protection locked="0"/>
    </xf>
    <xf numFmtId="168" fontId="27" fillId="0" borderId="1" xfId="31" applyNumberFormat="1" applyFont="1" applyBorder="1" applyAlignment="1">
      <alignment vertical="center"/>
    </xf>
    <xf numFmtId="0" fontId="6" fillId="0" borderId="1" xfId="26" applyBorder="1" applyAlignment="1" applyProtection="1">
      <alignment vertical="center" wrapText="1"/>
      <protection locked="0"/>
    </xf>
    <xf numFmtId="49" fontId="30" fillId="0" borderId="1" xfId="33" applyNumberFormat="1" applyFont="1" applyBorder="1" applyAlignment="1" applyProtection="1">
      <alignment horizontal="center" vertical="center" wrapText="1"/>
      <protection locked="0"/>
    </xf>
    <xf numFmtId="0" fontId="32" fillId="0" borderId="1" xfId="0" applyFont="1" applyBorder="1" applyAlignment="1">
      <alignment horizontal="center" vertical="center" wrapText="1"/>
    </xf>
    <xf numFmtId="42" fontId="32" fillId="0" borderId="1" xfId="28" applyFont="1" applyFill="1" applyBorder="1" applyAlignment="1" applyProtection="1">
      <alignment horizontal="center" vertical="center" wrapText="1"/>
      <protection locked="0"/>
    </xf>
    <xf numFmtId="0" fontId="33" fillId="0" borderId="1" xfId="26" applyFont="1" applyFill="1" applyBorder="1" applyAlignment="1" applyProtection="1">
      <alignment horizontal="center" vertical="center" wrapText="1"/>
      <protection locked="0"/>
    </xf>
    <xf numFmtId="0" fontId="0" fillId="0" borderId="1" xfId="0" applyBorder="1" applyAlignment="1" applyProtection="1">
      <alignment horizontal="justify"/>
      <protection locked="0"/>
    </xf>
    <xf numFmtId="41" fontId="0" fillId="0" borderId="1" xfId="27" applyFont="1" applyBorder="1" applyAlignment="1" applyProtection="1">
      <alignment horizontal="center" vertical="center"/>
      <protection locked="0"/>
    </xf>
    <xf numFmtId="0" fontId="0" fillId="0" borderId="1" xfId="0" applyBorder="1" applyAlignment="1" applyProtection="1">
      <alignment horizontal="justify" vertical="center" wrapText="1"/>
      <protection locked="0"/>
    </xf>
    <xf numFmtId="0" fontId="6" fillId="0" borderId="1" xfId="26" applyBorder="1" applyAlignment="1" applyProtection="1">
      <alignment horizontal="center" vertical="center"/>
      <protection locked="0"/>
    </xf>
    <xf numFmtId="0" fontId="12" fillId="0" borderId="2" xfId="0" applyFont="1" applyBorder="1" applyAlignment="1" applyProtection="1">
      <alignment horizontal="center" vertical="center" wrapText="1"/>
      <protection locked="0"/>
    </xf>
    <xf numFmtId="0" fontId="0" fillId="0" borderId="1" xfId="0" applyBorder="1" applyAlignment="1">
      <alignment horizontal="left" vertical="center" wrapText="1"/>
    </xf>
    <xf numFmtId="0" fontId="24" fillId="0" borderId="1" xfId="0" applyFont="1" applyBorder="1" applyAlignment="1">
      <alignment horizontal="center" vertical="center" wrapText="1"/>
    </xf>
    <xf numFmtId="0" fontId="6" fillId="0" borderId="1" xfId="26" applyBorder="1" applyAlignment="1">
      <alignment horizontal="center" vertical="center" wrapText="1"/>
    </xf>
    <xf numFmtId="0" fontId="12" fillId="0" borderId="1" xfId="0" applyFont="1" applyBorder="1" applyAlignment="1">
      <alignment horizontal="justify" vertical="top" wrapText="1"/>
    </xf>
    <xf numFmtId="0" fontId="24" fillId="0" borderId="1" xfId="0" applyFont="1" applyBorder="1" applyAlignment="1">
      <alignment horizontal="left" vertical="center" wrapText="1"/>
    </xf>
    <xf numFmtId="0" fontId="12" fillId="0" borderId="1" xfId="0" applyFont="1" applyBorder="1" applyAlignment="1">
      <alignment horizontal="left" vertical="center" wrapText="1"/>
    </xf>
    <xf numFmtId="49" fontId="4" fillId="0" borderId="1" xfId="13" applyFill="1" applyBorder="1" applyProtection="1">
      <alignment horizontal="left" vertical="center"/>
      <protection locked="0"/>
    </xf>
    <xf numFmtId="0" fontId="6" fillId="0" borderId="1" xfId="26" applyFill="1" applyBorder="1" applyProtection="1">
      <protection locked="0"/>
    </xf>
    <xf numFmtId="0" fontId="22" fillId="0" borderId="1" xfId="0" applyFont="1" applyBorder="1" applyAlignment="1" applyProtection="1">
      <alignment wrapText="1"/>
      <protection locked="0"/>
    </xf>
    <xf numFmtId="0" fontId="34" fillId="0" borderId="1" xfId="0" applyFont="1" applyBorder="1" applyAlignment="1">
      <alignment horizontal="center" vertical="center" wrapText="1"/>
    </xf>
    <xf numFmtId="49" fontId="4" fillId="0" borderId="1" xfId="13" applyBorder="1" applyAlignment="1" applyProtection="1">
      <alignment horizontal="center" vertical="center" wrapText="1"/>
    </xf>
    <xf numFmtId="41" fontId="0" fillId="0" borderId="1" xfId="27" applyFont="1" applyBorder="1" applyAlignment="1" applyProtection="1">
      <alignment horizontal="center" vertical="center" wrapText="1"/>
      <protection locked="0"/>
    </xf>
    <xf numFmtId="0" fontId="35" fillId="7" borderId="2" xfId="0" applyFont="1" applyFill="1" applyBorder="1" applyAlignment="1" applyProtection="1">
      <alignment horizontal="center" vertical="center" wrapText="1"/>
      <protection locked="0"/>
    </xf>
    <xf numFmtId="0" fontId="35" fillId="7" borderId="1" xfId="0" applyFont="1" applyFill="1" applyBorder="1" applyAlignment="1">
      <alignment horizontal="justify" vertical="center" wrapText="1"/>
    </xf>
    <xf numFmtId="0" fontId="35" fillId="7" borderId="1" xfId="0" applyFont="1" applyFill="1" applyBorder="1" applyAlignment="1" applyProtection="1">
      <alignment horizontal="center" vertical="center"/>
      <protection locked="0"/>
    </xf>
    <xf numFmtId="4" fontId="35" fillId="7" borderId="1" xfId="27" applyNumberFormat="1" applyFont="1" applyFill="1" applyBorder="1" applyAlignment="1">
      <alignment horizontal="center" vertical="center"/>
    </xf>
    <xf numFmtId="4" fontId="35" fillId="7" borderId="1" xfId="27" applyNumberFormat="1" applyFont="1" applyFill="1" applyBorder="1" applyAlignment="1" applyProtection="1">
      <alignment horizontal="center" vertical="center"/>
      <protection locked="0"/>
    </xf>
    <xf numFmtId="0" fontId="35" fillId="7" borderId="1" xfId="0" applyFont="1" applyFill="1" applyBorder="1" applyAlignment="1" applyProtection="1">
      <alignment horizontal="center" vertical="center" wrapText="1"/>
      <protection locked="0"/>
    </xf>
    <xf numFmtId="0" fontId="36" fillId="7" borderId="3" xfId="26"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0" fontId="37" fillId="0" borderId="1" xfId="0" applyFont="1" applyBorder="1" applyAlignment="1">
      <alignment horizontal="justify" vertical="center" wrapText="1"/>
    </xf>
    <xf numFmtId="0" fontId="35" fillId="0" borderId="1" xfId="0" applyFont="1" applyBorder="1" applyAlignment="1" applyProtection="1">
      <alignment horizontal="center" vertical="center"/>
      <protection locked="0"/>
    </xf>
    <xf numFmtId="4" fontId="35" fillId="0" borderId="1" xfId="27" applyNumberFormat="1" applyFont="1" applyBorder="1" applyAlignment="1" applyProtection="1">
      <alignment horizontal="center" vertical="center"/>
      <protection locked="0"/>
    </xf>
    <xf numFmtId="4" fontId="35" fillId="0" borderId="1" xfId="27" applyNumberFormat="1" applyFont="1" applyFill="1" applyBorder="1" applyAlignment="1">
      <alignment horizontal="center" vertical="center"/>
    </xf>
    <xf numFmtId="0" fontId="30" fillId="0" borderId="1" xfId="33" applyFont="1" applyBorder="1" applyAlignment="1" applyProtection="1">
      <alignment horizontal="center" vertical="center" wrapText="1"/>
      <protection locked="0"/>
    </xf>
    <xf numFmtId="0" fontId="30" fillId="0" borderId="1" xfId="33" applyFont="1" applyBorder="1" applyAlignment="1">
      <alignment horizontal="center" vertical="center" wrapText="1"/>
    </xf>
    <xf numFmtId="49" fontId="32" fillId="0" borderId="1" xfId="13" applyFont="1" applyFill="1" applyBorder="1" applyAlignment="1">
      <alignment horizontal="center" vertical="center" wrapText="1"/>
    </xf>
    <xf numFmtId="0" fontId="30" fillId="0" borderId="1" xfId="0" applyFont="1" applyBorder="1" applyAlignment="1">
      <alignment horizontal="center" vertical="center" wrapText="1"/>
    </xf>
    <xf numFmtId="49" fontId="30" fillId="0" borderId="1" xfId="13" applyFont="1" applyFill="1" applyBorder="1" applyAlignment="1">
      <alignment horizontal="center" vertical="center" wrapText="1"/>
    </xf>
    <xf numFmtId="1" fontId="26" fillId="0" borderId="1" xfId="0" applyNumberFormat="1" applyFont="1" applyBorder="1" applyProtection="1">
      <protection locked="0"/>
    </xf>
    <xf numFmtId="0" fontId="0" fillId="0" borderId="1" xfId="0" applyBorder="1" applyAlignment="1" applyProtection="1">
      <alignment horizontal="left"/>
      <protection locked="0"/>
    </xf>
    <xf numFmtId="0" fontId="4" fillId="0" borderId="1" xfId="0" applyFont="1" applyBorder="1" applyAlignment="1" applyProtection="1">
      <alignment horizontal="center" vertical="center" wrapText="1"/>
      <protection locked="0"/>
    </xf>
    <xf numFmtId="171" fontId="4" fillId="0" borderId="1" xfId="0" applyNumberFormat="1" applyFont="1" applyBorder="1" applyAlignment="1" applyProtection="1">
      <alignment horizontal="center" vertical="center" wrapText="1"/>
      <protection locked="0"/>
    </xf>
    <xf numFmtId="0" fontId="0" fillId="7" borderId="1" xfId="0" applyFill="1" applyBorder="1" applyAlignment="1" applyProtection="1">
      <alignment horizontal="center" vertical="center" wrapText="1"/>
      <protection locked="0"/>
    </xf>
    <xf numFmtId="0" fontId="6" fillId="7" borderId="1" xfId="26" applyFill="1" applyBorder="1" applyAlignment="1" applyProtection="1">
      <alignment vertical="center" wrapText="1"/>
      <protection locked="0"/>
    </xf>
    <xf numFmtId="0" fontId="38" fillId="7" borderId="1" xfId="0" applyFont="1" applyFill="1" applyBorder="1" applyAlignment="1">
      <alignment horizontal="center" vertical="center" wrapText="1"/>
    </xf>
    <xf numFmtId="49" fontId="4" fillId="0" borderId="1" xfId="13" applyBorder="1" applyAlignment="1" applyProtection="1">
      <alignment horizontal="center" vertical="center"/>
    </xf>
    <xf numFmtId="44" fontId="0" fillId="0" borderId="1" xfId="34" applyFont="1" applyFill="1" applyBorder="1" applyAlignment="1" applyProtection="1">
      <alignment vertical="center" wrapText="1"/>
      <protection locked="0"/>
    </xf>
    <xf numFmtId="49" fontId="4" fillId="0" borderId="1" xfId="13" applyFill="1" applyBorder="1" applyAlignment="1" applyProtection="1">
      <alignment horizontal="left" vertical="center" wrapText="1"/>
    </xf>
    <xf numFmtId="0" fontId="12" fillId="11" borderId="1" xfId="0" applyFont="1" applyFill="1" applyBorder="1" applyAlignment="1" applyProtection="1">
      <alignment horizontal="center" vertical="center"/>
      <protection locked="0"/>
    </xf>
    <xf numFmtId="1" fontId="27" fillId="0" borderId="1" xfId="0" applyNumberFormat="1" applyFont="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0" fontId="8" fillId="0" borderId="1" xfId="26" applyFont="1" applyFill="1" applyBorder="1" applyAlignment="1" applyProtection="1">
      <alignment horizontal="center" vertical="center" wrapText="1"/>
      <protection locked="0"/>
    </xf>
    <xf numFmtId="49" fontId="7" fillId="0" borderId="1" xfId="13" applyFont="1" applyBorder="1" applyAlignment="1">
      <alignment horizontal="center" vertical="center"/>
    </xf>
    <xf numFmtId="0" fontId="6" fillId="0" borderId="3" xfId="26" applyFill="1" applyBorder="1" applyAlignment="1" applyProtection="1">
      <alignment horizontal="center" vertical="center"/>
      <protection locked="0"/>
    </xf>
    <xf numFmtId="0" fontId="0" fillId="0" borderId="1" xfId="0" applyBorder="1" applyAlignment="1" applyProtection="1">
      <alignment horizontal="center" wrapText="1"/>
      <protection locked="0"/>
    </xf>
    <xf numFmtId="172" fontId="0" fillId="0" borderId="1" xfId="34" applyNumberFormat="1" applyFont="1" applyBorder="1" applyAlignment="1" applyProtection="1">
      <alignment vertical="center"/>
      <protection locked="0"/>
    </xf>
    <xf numFmtId="0" fontId="6" fillId="0" borderId="1" xfId="26" applyBorder="1" applyAlignment="1" applyProtection="1">
      <alignment vertical="center"/>
      <protection locked="0"/>
    </xf>
    <xf numFmtId="0" fontId="0" fillId="0" borderId="1" xfId="0" quotePrefix="1" applyBorder="1" applyAlignment="1" applyProtection="1">
      <alignment vertical="center"/>
      <protection locked="0"/>
    </xf>
    <xf numFmtId="0" fontId="3"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174" fontId="0" fillId="0" borderId="0" xfId="27" applyNumberFormat="1" applyFont="1" applyProtection="1">
      <protection locked="0"/>
    </xf>
  </cellXfs>
  <cellStyles count="35">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Currency 3" xfId="32" xr:uid="{5F73D030-68F8-4406-A79D-6C5B775274C9}"/>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29"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0]" xfId="27" builtinId="6"/>
    <cellStyle name="Moneda" xfId="34" builtinId="4"/>
    <cellStyle name="Moneda [0]" xfId="28" builtinId="7"/>
    <cellStyle name="Moneda 2" xfId="30" xr:uid="{7F8D7000-0796-45AB-B1D0-D8FCBB12DD55}"/>
    <cellStyle name="Normal" xfId="0" builtinId="0"/>
    <cellStyle name="Normal 2" xfId="31" xr:uid="{3D7F71AB-D1D0-4805-AC29-CEB63E161AD5}"/>
    <cellStyle name="Normal 3" xfId="33" xr:uid="{ECD83428-C96C-4542-B840-9B8C1D1ECBBB}"/>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cbarbanti@invias.gov.co" TargetMode="External"/><Relationship Id="rId299" Type="http://schemas.openxmlformats.org/officeDocument/2006/relationships/hyperlink" Target="mailto:rrodriguezmo@invias.gov.co" TargetMode="External"/><Relationship Id="rId21" Type="http://schemas.openxmlformats.org/officeDocument/2006/relationships/hyperlink" Target="mailto:gfernandez@invias.goc.co" TargetMode="External"/><Relationship Id="rId63" Type="http://schemas.openxmlformats.org/officeDocument/2006/relationships/hyperlink" Target="mailto:ozuleta@invias.gov.co" TargetMode="External"/><Relationship Id="rId159" Type="http://schemas.openxmlformats.org/officeDocument/2006/relationships/hyperlink" Target="mailto:ccperez@invias.gov.co" TargetMode="External"/><Relationship Id="rId170" Type="http://schemas.openxmlformats.org/officeDocument/2006/relationships/hyperlink" Target="mailto:GGUTIERREZB@INVIAS.GOV.CO" TargetMode="External"/><Relationship Id="rId226" Type="http://schemas.openxmlformats.org/officeDocument/2006/relationships/hyperlink" Target="mailto:cmacias@invias.gov.co" TargetMode="External"/><Relationship Id="rId268" Type="http://schemas.openxmlformats.org/officeDocument/2006/relationships/hyperlink" Target="mailto:rrodriguezmo@invias.gov.co" TargetMode="External"/><Relationship Id="rId32" Type="http://schemas.openxmlformats.org/officeDocument/2006/relationships/hyperlink" Target="mailto:czambrano@invias.gov.co" TargetMode="External"/><Relationship Id="rId74" Type="http://schemas.openxmlformats.org/officeDocument/2006/relationships/hyperlink" Target="mailto:gavargasl@invias.gov.co" TargetMode="External"/><Relationship Id="rId128" Type="http://schemas.openxmlformats.org/officeDocument/2006/relationships/hyperlink" Target="mailto:cbarbanti@invias.gov.co" TargetMode="External"/><Relationship Id="rId5" Type="http://schemas.openxmlformats.org/officeDocument/2006/relationships/hyperlink" Target="mailto:jgutierrezc@invias.gov.co" TargetMode="External"/><Relationship Id="rId181" Type="http://schemas.openxmlformats.org/officeDocument/2006/relationships/hyperlink" Target="mailto:gpena@invias.gov.co" TargetMode="External"/><Relationship Id="rId237" Type="http://schemas.openxmlformats.org/officeDocument/2006/relationships/hyperlink" Target="mailto:cmacias@invias.gov.co" TargetMode="External"/><Relationship Id="rId279" Type="http://schemas.openxmlformats.org/officeDocument/2006/relationships/hyperlink" Target="mailto:rrodriguezmo@invias.gov.co" TargetMode="External"/><Relationship Id="rId43" Type="http://schemas.openxmlformats.org/officeDocument/2006/relationships/hyperlink" Target="mailto:czambrano@invias.gov.co" TargetMode="External"/><Relationship Id="rId139" Type="http://schemas.openxmlformats.org/officeDocument/2006/relationships/hyperlink" Target="mailto:cbarbanti@invias.gov.co" TargetMode="External"/><Relationship Id="rId290" Type="http://schemas.openxmlformats.org/officeDocument/2006/relationships/hyperlink" Target="mailto:rrodriguezmo@invias.gov.co" TargetMode="External"/><Relationship Id="rId304" Type="http://schemas.openxmlformats.org/officeDocument/2006/relationships/hyperlink" Target="mailto:rrodriguezmo@invias.gov.co" TargetMode="External"/><Relationship Id="rId85" Type="http://schemas.openxmlformats.org/officeDocument/2006/relationships/hyperlink" Target="mailto:ychamat@invias.gov.co" TargetMode="External"/><Relationship Id="rId150" Type="http://schemas.openxmlformats.org/officeDocument/2006/relationships/hyperlink" Target="mailto:ccperez@invias.gov.co" TargetMode="External"/><Relationship Id="rId192" Type="http://schemas.openxmlformats.org/officeDocument/2006/relationships/hyperlink" Target="mailto:avallejo@invias.gov.co" TargetMode="External"/><Relationship Id="rId206" Type="http://schemas.openxmlformats.org/officeDocument/2006/relationships/hyperlink" Target="mailto:yguerrerof@invias.gov.co" TargetMode="External"/><Relationship Id="rId248" Type="http://schemas.openxmlformats.org/officeDocument/2006/relationships/hyperlink" Target="mailto:cmacias@invias.gov.co" TargetMode="External"/><Relationship Id="rId12" Type="http://schemas.openxmlformats.org/officeDocument/2006/relationships/hyperlink" Target="mailto:gfernandez@invias.goc.co" TargetMode="External"/><Relationship Id="rId108" Type="http://schemas.openxmlformats.org/officeDocument/2006/relationships/hyperlink" Target="mailto:asandoval@invias.gov.co" TargetMode="External"/><Relationship Id="rId54" Type="http://schemas.openxmlformats.org/officeDocument/2006/relationships/hyperlink" Target="mailto:czambrano@invias.gov.co" TargetMode="External"/><Relationship Id="rId96" Type="http://schemas.openxmlformats.org/officeDocument/2006/relationships/hyperlink" Target="mailto:mcocampo@invias.gov.co" TargetMode="External"/><Relationship Id="rId161" Type="http://schemas.openxmlformats.org/officeDocument/2006/relationships/hyperlink" Target="mailto:ccperez@invias.gov.co" TargetMode="External"/><Relationship Id="rId217" Type="http://schemas.openxmlformats.org/officeDocument/2006/relationships/hyperlink" Target="mailto:cmacias@invias.gov.co" TargetMode="External"/><Relationship Id="rId259" Type="http://schemas.openxmlformats.org/officeDocument/2006/relationships/hyperlink" Target="mailto:cmacias@invias.gov.co" TargetMode="External"/><Relationship Id="rId23" Type="http://schemas.openxmlformats.org/officeDocument/2006/relationships/hyperlink" Target="mailto:gfernandez@invias.goc.co" TargetMode="External"/><Relationship Id="rId119" Type="http://schemas.openxmlformats.org/officeDocument/2006/relationships/hyperlink" Target="mailto:cbarbanti@invias.gov.co" TargetMode="External"/><Relationship Id="rId270" Type="http://schemas.openxmlformats.org/officeDocument/2006/relationships/hyperlink" Target="mailto:rrodriguezmo@invias.gov.co" TargetMode="External"/><Relationship Id="rId44" Type="http://schemas.openxmlformats.org/officeDocument/2006/relationships/hyperlink" Target="mailto:czambrano@invias.gov.co" TargetMode="External"/><Relationship Id="rId65" Type="http://schemas.openxmlformats.org/officeDocument/2006/relationships/hyperlink" Target="mailto:gavargasl@invias.gov.co" TargetMode="External"/><Relationship Id="rId86" Type="http://schemas.openxmlformats.org/officeDocument/2006/relationships/hyperlink" Target="mailto:ychamat@invias.gov.co" TargetMode="External"/><Relationship Id="rId130" Type="http://schemas.openxmlformats.org/officeDocument/2006/relationships/hyperlink" Target="mailto:cbarbanti@invias.gov.co" TargetMode="External"/><Relationship Id="rId151" Type="http://schemas.openxmlformats.org/officeDocument/2006/relationships/hyperlink" Target="mailto:ccperez@invias.gov.co" TargetMode="External"/><Relationship Id="rId172" Type="http://schemas.openxmlformats.org/officeDocument/2006/relationships/hyperlink" Target="mailto:mceron@invias.gov.co" TargetMode="External"/><Relationship Id="rId193" Type="http://schemas.openxmlformats.org/officeDocument/2006/relationships/hyperlink" Target="mailto:avallejo@invias.gov.co" TargetMode="External"/><Relationship Id="rId207" Type="http://schemas.openxmlformats.org/officeDocument/2006/relationships/hyperlink" Target="mailto:yguerrerof@invias.gov.co" TargetMode="External"/><Relationship Id="rId228" Type="http://schemas.openxmlformats.org/officeDocument/2006/relationships/hyperlink" Target="mailto:cmacias@invias.gov.co" TargetMode="External"/><Relationship Id="rId249" Type="http://schemas.openxmlformats.org/officeDocument/2006/relationships/hyperlink" Target="mailto:cmacias@invias.gov.co" TargetMode="External"/><Relationship Id="rId13" Type="http://schemas.openxmlformats.org/officeDocument/2006/relationships/hyperlink" Target="mailto:gfernandez@invias.goc.co" TargetMode="External"/><Relationship Id="rId109" Type="http://schemas.openxmlformats.org/officeDocument/2006/relationships/hyperlink" Target="mailto:asandoval@invias.gov.co" TargetMode="External"/><Relationship Id="rId260" Type="http://schemas.openxmlformats.org/officeDocument/2006/relationships/hyperlink" Target="mailto:cmacias@invias.gov.co" TargetMode="External"/><Relationship Id="rId281" Type="http://schemas.openxmlformats.org/officeDocument/2006/relationships/hyperlink" Target="mailto:rrodriguezmo@invias.gov.co" TargetMode="External"/><Relationship Id="rId34" Type="http://schemas.openxmlformats.org/officeDocument/2006/relationships/hyperlink" Target="mailto:czambrano@invias.gov.co" TargetMode="External"/><Relationship Id="rId55" Type="http://schemas.openxmlformats.org/officeDocument/2006/relationships/hyperlink" Target="mailto:czambrano@invias.gov.co" TargetMode="External"/><Relationship Id="rId76" Type="http://schemas.openxmlformats.org/officeDocument/2006/relationships/hyperlink" Target="mailto:gavargasl@invias.gov.co" TargetMode="External"/><Relationship Id="rId97" Type="http://schemas.openxmlformats.org/officeDocument/2006/relationships/hyperlink" Target="mailto:mcocampo@invias.gov.co" TargetMode="External"/><Relationship Id="rId120" Type="http://schemas.openxmlformats.org/officeDocument/2006/relationships/hyperlink" Target="mailto:cbarbanti@invias.gov.co" TargetMode="External"/><Relationship Id="rId141" Type="http://schemas.openxmlformats.org/officeDocument/2006/relationships/hyperlink" Target="mailto:cbarbanti@invias.gov.co" TargetMode="External"/><Relationship Id="rId7" Type="http://schemas.openxmlformats.org/officeDocument/2006/relationships/hyperlink" Target="mailto:gfernandez@invias.goc.co" TargetMode="External"/><Relationship Id="rId162" Type="http://schemas.openxmlformats.org/officeDocument/2006/relationships/hyperlink" Target="mailto:ccperez@invias.gov.co" TargetMode="External"/><Relationship Id="rId183" Type="http://schemas.openxmlformats.org/officeDocument/2006/relationships/hyperlink" Target="mailto:avallejo@invias.gov.co" TargetMode="External"/><Relationship Id="rId218" Type="http://schemas.openxmlformats.org/officeDocument/2006/relationships/hyperlink" Target="mailto:cmacias@invias.gov.co" TargetMode="External"/><Relationship Id="rId239" Type="http://schemas.openxmlformats.org/officeDocument/2006/relationships/hyperlink" Target="mailto:wbarros@invias.gov.co" TargetMode="External"/><Relationship Id="rId250" Type="http://schemas.openxmlformats.org/officeDocument/2006/relationships/hyperlink" Target="mailto:cmacias@invias.gov.co" TargetMode="External"/><Relationship Id="rId271" Type="http://schemas.openxmlformats.org/officeDocument/2006/relationships/hyperlink" Target="mailto:rrodriguezmo@invias.gov.co" TargetMode="External"/><Relationship Id="rId292" Type="http://schemas.openxmlformats.org/officeDocument/2006/relationships/hyperlink" Target="mailto:rrodriguezmo@invias.gov.co" TargetMode="External"/><Relationship Id="rId306" Type="http://schemas.openxmlformats.org/officeDocument/2006/relationships/hyperlink" Target="mailto:rrodriguezmo@invias.gov.co" TargetMode="External"/><Relationship Id="rId24" Type="http://schemas.openxmlformats.org/officeDocument/2006/relationships/hyperlink" Target="mailto:gfernandez@invias.goc.co" TargetMode="External"/><Relationship Id="rId45" Type="http://schemas.openxmlformats.org/officeDocument/2006/relationships/hyperlink" Target="mailto:czambrano@invias.gov.co" TargetMode="External"/><Relationship Id="rId66" Type="http://schemas.openxmlformats.org/officeDocument/2006/relationships/hyperlink" Target="mailto:gavargasl@invias.gov.co" TargetMode="External"/><Relationship Id="rId87" Type="http://schemas.openxmlformats.org/officeDocument/2006/relationships/hyperlink" Target="mailto:ychamat@invias.gov.co" TargetMode="External"/><Relationship Id="rId110" Type="http://schemas.openxmlformats.org/officeDocument/2006/relationships/hyperlink" Target="mailto:asandoval@invias.gov.co" TargetMode="External"/><Relationship Id="rId131" Type="http://schemas.openxmlformats.org/officeDocument/2006/relationships/hyperlink" Target="mailto:cbarbanti@invias.gov.co" TargetMode="External"/><Relationship Id="rId152" Type="http://schemas.openxmlformats.org/officeDocument/2006/relationships/hyperlink" Target="mailto:ccperez@invias.gov.co" TargetMode="External"/><Relationship Id="rId173" Type="http://schemas.openxmlformats.org/officeDocument/2006/relationships/hyperlink" Target="mailto:mceron@invias.gov.co" TargetMode="External"/><Relationship Id="rId194" Type="http://schemas.openxmlformats.org/officeDocument/2006/relationships/hyperlink" Target="mailto:avallejo@invias.gov.co" TargetMode="External"/><Relationship Id="rId208" Type="http://schemas.openxmlformats.org/officeDocument/2006/relationships/hyperlink" Target="mailto:jfarguello@invias.gov.co" TargetMode="External"/><Relationship Id="rId229" Type="http://schemas.openxmlformats.org/officeDocument/2006/relationships/hyperlink" Target="mailto:cmacias@invias.gov.co" TargetMode="External"/><Relationship Id="rId240" Type="http://schemas.openxmlformats.org/officeDocument/2006/relationships/hyperlink" Target="mailto:wbarros@invias.gov.co" TargetMode="External"/><Relationship Id="rId261" Type="http://schemas.openxmlformats.org/officeDocument/2006/relationships/hyperlink" Target="mailto:cmacias@invias.gov.co" TargetMode="External"/><Relationship Id="rId14" Type="http://schemas.openxmlformats.org/officeDocument/2006/relationships/hyperlink" Target="mailto:gfernandez@invias.goc.co" TargetMode="External"/><Relationship Id="rId35" Type="http://schemas.openxmlformats.org/officeDocument/2006/relationships/hyperlink" Target="mailto:czambrano@invias.gov.co" TargetMode="External"/><Relationship Id="rId56" Type="http://schemas.openxmlformats.org/officeDocument/2006/relationships/hyperlink" Target="mailto:czambrano@invias.gov.co" TargetMode="External"/><Relationship Id="rId77" Type="http://schemas.openxmlformats.org/officeDocument/2006/relationships/hyperlink" Target="mailto:gavargasl@invias.gov.co" TargetMode="External"/><Relationship Id="rId100" Type="http://schemas.openxmlformats.org/officeDocument/2006/relationships/hyperlink" Target="mailto:mcocampo@invias.gov.co" TargetMode="External"/><Relationship Id="rId282" Type="http://schemas.openxmlformats.org/officeDocument/2006/relationships/hyperlink" Target="mailto:rrodriguezmo@invias.gov.co" TargetMode="External"/><Relationship Id="rId8" Type="http://schemas.openxmlformats.org/officeDocument/2006/relationships/hyperlink" Target="mailto:gfernandez@invias.goc.co" TargetMode="External"/><Relationship Id="rId98" Type="http://schemas.openxmlformats.org/officeDocument/2006/relationships/hyperlink" Target="mailto:mcocampo@invias.gov.co" TargetMode="External"/><Relationship Id="rId121" Type="http://schemas.openxmlformats.org/officeDocument/2006/relationships/hyperlink" Target="mailto:cbarbanti@invias.gov.co" TargetMode="External"/><Relationship Id="rId142" Type="http://schemas.openxmlformats.org/officeDocument/2006/relationships/hyperlink" Target="mailto:cbarbanti@invias.gov.co" TargetMode="External"/><Relationship Id="rId163" Type="http://schemas.openxmlformats.org/officeDocument/2006/relationships/hyperlink" Target="mailto:ccperez@invias.gov.co" TargetMode="External"/><Relationship Id="rId184" Type="http://schemas.openxmlformats.org/officeDocument/2006/relationships/hyperlink" Target="mailto:avallejo@invias.gov.co" TargetMode="External"/><Relationship Id="rId219" Type="http://schemas.openxmlformats.org/officeDocument/2006/relationships/hyperlink" Target="mailto:cmacias@invias.gov.co" TargetMode="External"/><Relationship Id="rId230" Type="http://schemas.openxmlformats.org/officeDocument/2006/relationships/hyperlink" Target="mailto:cmacias@invias.gov.co" TargetMode="External"/><Relationship Id="rId251" Type="http://schemas.openxmlformats.org/officeDocument/2006/relationships/hyperlink" Target="mailto:cmacias@invias.gov.co" TargetMode="External"/><Relationship Id="rId25" Type="http://schemas.openxmlformats.org/officeDocument/2006/relationships/hyperlink" Target="mailto:gfernandez@invias.goc.co" TargetMode="External"/><Relationship Id="rId46" Type="http://schemas.openxmlformats.org/officeDocument/2006/relationships/hyperlink" Target="mailto:czambrano@invias.gov.co" TargetMode="External"/><Relationship Id="rId67" Type="http://schemas.openxmlformats.org/officeDocument/2006/relationships/hyperlink" Target="mailto:gavargasl@invias.gov.co" TargetMode="External"/><Relationship Id="rId272" Type="http://schemas.openxmlformats.org/officeDocument/2006/relationships/hyperlink" Target="mailto:rrodriguezmo@invias.gov.co" TargetMode="External"/><Relationship Id="rId293" Type="http://schemas.openxmlformats.org/officeDocument/2006/relationships/hyperlink" Target="mailto:rrodriguezmo@invias.gov.co" TargetMode="External"/><Relationship Id="rId307" Type="http://schemas.openxmlformats.org/officeDocument/2006/relationships/hyperlink" Target="mailto:rrodriguezmo@invias.gov.co" TargetMode="External"/><Relationship Id="rId88" Type="http://schemas.openxmlformats.org/officeDocument/2006/relationships/hyperlink" Target="mailto:ychamat@invias.gov.co" TargetMode="External"/><Relationship Id="rId111" Type="http://schemas.openxmlformats.org/officeDocument/2006/relationships/hyperlink" Target="mailto:asandoval@invias.gov.co" TargetMode="External"/><Relationship Id="rId132" Type="http://schemas.openxmlformats.org/officeDocument/2006/relationships/hyperlink" Target="mailto:cbarbanti@invias.gov.co" TargetMode="External"/><Relationship Id="rId153" Type="http://schemas.openxmlformats.org/officeDocument/2006/relationships/hyperlink" Target="mailto:ccperez@invias.gov.co" TargetMode="External"/><Relationship Id="rId174" Type="http://schemas.openxmlformats.org/officeDocument/2006/relationships/hyperlink" Target="mailto:mceron@invias.gov.co" TargetMode="External"/><Relationship Id="rId195" Type="http://schemas.openxmlformats.org/officeDocument/2006/relationships/hyperlink" Target="mailto:avallejo@invias.gov.co" TargetMode="External"/><Relationship Id="rId209" Type="http://schemas.openxmlformats.org/officeDocument/2006/relationships/hyperlink" Target="mailto:jfarguello@invias.gov.co" TargetMode="External"/><Relationship Id="rId220" Type="http://schemas.openxmlformats.org/officeDocument/2006/relationships/hyperlink" Target="mailto:cmacias@invias.gov.co" TargetMode="External"/><Relationship Id="rId241" Type="http://schemas.openxmlformats.org/officeDocument/2006/relationships/hyperlink" Target="mailto:wbarros@invias.gov.co" TargetMode="External"/><Relationship Id="rId15" Type="http://schemas.openxmlformats.org/officeDocument/2006/relationships/hyperlink" Target="mailto:gfernandez@invias.goc.co" TargetMode="External"/><Relationship Id="rId36" Type="http://schemas.openxmlformats.org/officeDocument/2006/relationships/hyperlink" Target="mailto:czambrano@invias.gov.co" TargetMode="External"/><Relationship Id="rId57" Type="http://schemas.openxmlformats.org/officeDocument/2006/relationships/hyperlink" Target="mailto:czambrano@invias.gov.co" TargetMode="External"/><Relationship Id="rId262" Type="http://schemas.openxmlformats.org/officeDocument/2006/relationships/hyperlink" Target="mailto:jgalvis@invias.gov.co" TargetMode="External"/><Relationship Id="rId283" Type="http://schemas.openxmlformats.org/officeDocument/2006/relationships/hyperlink" Target="mailto:rrodriguezmo@invias.gov.co" TargetMode="External"/><Relationship Id="rId78" Type="http://schemas.openxmlformats.org/officeDocument/2006/relationships/hyperlink" Target="mailto:gavargasl@invias.gov.co" TargetMode="External"/><Relationship Id="rId99" Type="http://schemas.openxmlformats.org/officeDocument/2006/relationships/hyperlink" Target="mailto:mcocampo@invias.gov.co" TargetMode="External"/><Relationship Id="rId101" Type="http://schemas.openxmlformats.org/officeDocument/2006/relationships/hyperlink" Target="mailto:mcocampo@invias.gov.co" TargetMode="External"/><Relationship Id="rId122" Type="http://schemas.openxmlformats.org/officeDocument/2006/relationships/hyperlink" Target="mailto:cbarbanti@invias.gov.co" TargetMode="External"/><Relationship Id="rId143" Type="http://schemas.openxmlformats.org/officeDocument/2006/relationships/hyperlink" Target="mailto:cbarbanti@invias.gov.co" TargetMode="External"/><Relationship Id="rId164" Type="http://schemas.openxmlformats.org/officeDocument/2006/relationships/hyperlink" Target="mailto:ccperez@invias.gov.co" TargetMode="External"/><Relationship Id="rId185" Type="http://schemas.openxmlformats.org/officeDocument/2006/relationships/hyperlink" Target="mailto:avallejo@invias.gov.co" TargetMode="External"/><Relationship Id="rId9" Type="http://schemas.openxmlformats.org/officeDocument/2006/relationships/hyperlink" Target="mailto:gfernandez@invias.goc.co" TargetMode="External"/><Relationship Id="rId210" Type="http://schemas.openxmlformats.org/officeDocument/2006/relationships/hyperlink" Target="mailto:jfarguello@invias.gov.co" TargetMode="External"/><Relationship Id="rId26" Type="http://schemas.openxmlformats.org/officeDocument/2006/relationships/hyperlink" Target="mailto:gfernandez@invias.goc.co" TargetMode="External"/><Relationship Id="rId231" Type="http://schemas.openxmlformats.org/officeDocument/2006/relationships/hyperlink" Target="mailto:wbarros@invias.gov.co" TargetMode="External"/><Relationship Id="rId252" Type="http://schemas.openxmlformats.org/officeDocument/2006/relationships/hyperlink" Target="mailto:cmacias@invias.gov.co" TargetMode="External"/><Relationship Id="rId273" Type="http://schemas.openxmlformats.org/officeDocument/2006/relationships/hyperlink" Target="mailto:rrodriguezmo@invias.gov.co" TargetMode="External"/><Relationship Id="rId294" Type="http://schemas.openxmlformats.org/officeDocument/2006/relationships/hyperlink" Target="mailto:rrodriguezmo@invias.gov.co" TargetMode="External"/><Relationship Id="rId308" Type="http://schemas.openxmlformats.org/officeDocument/2006/relationships/hyperlink" Target="mailto:rrodriguezmo@invias.gov.co" TargetMode="External"/><Relationship Id="rId47" Type="http://schemas.openxmlformats.org/officeDocument/2006/relationships/hyperlink" Target="mailto:czambrano@invias.gov.co" TargetMode="External"/><Relationship Id="rId68" Type="http://schemas.openxmlformats.org/officeDocument/2006/relationships/hyperlink" Target="mailto:gavargasl@invias.gov.co" TargetMode="External"/><Relationship Id="rId89" Type="http://schemas.openxmlformats.org/officeDocument/2006/relationships/hyperlink" Target="mailto:ychamat@invias.gov.co" TargetMode="External"/><Relationship Id="rId112" Type="http://schemas.openxmlformats.org/officeDocument/2006/relationships/hyperlink" Target="mailto:SMERCHAN@INVIAS.GOV.CO" TargetMode="External"/><Relationship Id="rId133" Type="http://schemas.openxmlformats.org/officeDocument/2006/relationships/hyperlink" Target="mailto:cbarbanti@invias.gov.co" TargetMode="External"/><Relationship Id="rId154" Type="http://schemas.openxmlformats.org/officeDocument/2006/relationships/hyperlink" Target="mailto:ccperez@invias.gov.co" TargetMode="External"/><Relationship Id="rId175" Type="http://schemas.openxmlformats.org/officeDocument/2006/relationships/hyperlink" Target="mailto:jburbano@invias.gov.co" TargetMode="External"/><Relationship Id="rId196" Type="http://schemas.openxmlformats.org/officeDocument/2006/relationships/hyperlink" Target="mailto:avallejo@invias.gov.co" TargetMode="External"/><Relationship Id="rId200" Type="http://schemas.openxmlformats.org/officeDocument/2006/relationships/hyperlink" Target="mailto:avallejo@invias.gov.co" TargetMode="External"/><Relationship Id="rId16" Type="http://schemas.openxmlformats.org/officeDocument/2006/relationships/hyperlink" Target="mailto:gfernandez@invias.goc.co" TargetMode="External"/><Relationship Id="rId221" Type="http://schemas.openxmlformats.org/officeDocument/2006/relationships/hyperlink" Target="mailto:cmacias@invias.gov.co" TargetMode="External"/><Relationship Id="rId242" Type="http://schemas.openxmlformats.org/officeDocument/2006/relationships/hyperlink" Target="mailto:cmacias@invias.gov.co" TargetMode="External"/><Relationship Id="rId263" Type="http://schemas.openxmlformats.org/officeDocument/2006/relationships/hyperlink" Target="mailto:rrodriguezmo@invias.gov.co" TargetMode="External"/><Relationship Id="rId284" Type="http://schemas.openxmlformats.org/officeDocument/2006/relationships/hyperlink" Target="mailto:rrodriguezmo@invias.gov.co" TargetMode="External"/><Relationship Id="rId37" Type="http://schemas.openxmlformats.org/officeDocument/2006/relationships/hyperlink" Target="mailto:czambrano@invias.gov.co" TargetMode="External"/><Relationship Id="rId58" Type="http://schemas.openxmlformats.org/officeDocument/2006/relationships/hyperlink" Target="mailto:czambrano@invias.gov.co" TargetMode="External"/><Relationship Id="rId79" Type="http://schemas.openxmlformats.org/officeDocument/2006/relationships/hyperlink" Target="mailto:gavargasl@invias.gov.co" TargetMode="External"/><Relationship Id="rId102" Type="http://schemas.openxmlformats.org/officeDocument/2006/relationships/hyperlink" Target="mailto:hbarreto@invias.gov.co" TargetMode="External"/><Relationship Id="rId123" Type="http://schemas.openxmlformats.org/officeDocument/2006/relationships/hyperlink" Target="mailto:cbarbanti@invias.gov.co" TargetMode="External"/><Relationship Id="rId144" Type="http://schemas.openxmlformats.org/officeDocument/2006/relationships/hyperlink" Target="mailto:cbarbanti@invias.gov.co" TargetMode="External"/><Relationship Id="rId90" Type="http://schemas.openxmlformats.org/officeDocument/2006/relationships/hyperlink" Target="mailto:ychamat@invias.gov.co" TargetMode="External"/><Relationship Id="rId165" Type="http://schemas.openxmlformats.org/officeDocument/2006/relationships/hyperlink" Target="mailto:ccperez@invias.gov.co" TargetMode="External"/><Relationship Id="rId186" Type="http://schemas.openxmlformats.org/officeDocument/2006/relationships/hyperlink" Target="mailto:avallejo@invias.gov.co" TargetMode="External"/><Relationship Id="rId211" Type="http://schemas.openxmlformats.org/officeDocument/2006/relationships/hyperlink" Target="mailto:jfarguello@invias.gov.co" TargetMode="External"/><Relationship Id="rId232" Type="http://schemas.openxmlformats.org/officeDocument/2006/relationships/hyperlink" Target="mailto:uacero@invias.gov.co" TargetMode="External"/><Relationship Id="rId253" Type="http://schemas.openxmlformats.org/officeDocument/2006/relationships/hyperlink" Target="mailto:cmacias@invias.gov.co" TargetMode="External"/><Relationship Id="rId274" Type="http://schemas.openxmlformats.org/officeDocument/2006/relationships/hyperlink" Target="mailto:rrodriguezmo@invias.gov.co" TargetMode="External"/><Relationship Id="rId295" Type="http://schemas.openxmlformats.org/officeDocument/2006/relationships/hyperlink" Target="mailto:rrodriguezmo@invias.gov.co" TargetMode="External"/><Relationship Id="rId309" Type="http://schemas.openxmlformats.org/officeDocument/2006/relationships/hyperlink" Target="mailto:rrodriguezmo@invias.gov.co" TargetMode="External"/><Relationship Id="rId27" Type="http://schemas.openxmlformats.org/officeDocument/2006/relationships/hyperlink" Target="mailto:gfernandez@invias.goc.co" TargetMode="External"/><Relationship Id="rId48" Type="http://schemas.openxmlformats.org/officeDocument/2006/relationships/hyperlink" Target="mailto:czambrano@invias.gov.co" TargetMode="External"/><Relationship Id="rId69" Type="http://schemas.openxmlformats.org/officeDocument/2006/relationships/hyperlink" Target="mailto:gavargasl@invias.gov.co" TargetMode="External"/><Relationship Id="rId113" Type="http://schemas.openxmlformats.org/officeDocument/2006/relationships/hyperlink" Target="mailto:SMERCHAN@INVIAS.GOV.CO" TargetMode="External"/><Relationship Id="rId134" Type="http://schemas.openxmlformats.org/officeDocument/2006/relationships/hyperlink" Target="mailto:cbarbanti@invias.gov.co" TargetMode="External"/><Relationship Id="rId80" Type="http://schemas.openxmlformats.org/officeDocument/2006/relationships/hyperlink" Target="mailto:gavargasl@invias.gov.co" TargetMode="External"/><Relationship Id="rId155" Type="http://schemas.openxmlformats.org/officeDocument/2006/relationships/hyperlink" Target="mailto:ccperez@invias.gov.co" TargetMode="External"/><Relationship Id="rId176" Type="http://schemas.openxmlformats.org/officeDocument/2006/relationships/hyperlink" Target="mailto:jburbano@invias.gov.co" TargetMode="External"/><Relationship Id="rId197" Type="http://schemas.openxmlformats.org/officeDocument/2006/relationships/hyperlink" Target="mailto:avallejo@invias.gov.co" TargetMode="External"/><Relationship Id="rId201" Type="http://schemas.openxmlformats.org/officeDocument/2006/relationships/hyperlink" Target="mailto:avallejo@invias.gov.co" TargetMode="External"/><Relationship Id="rId222" Type="http://schemas.openxmlformats.org/officeDocument/2006/relationships/hyperlink" Target="mailto:cmacias@invias.gov.co" TargetMode="External"/><Relationship Id="rId243" Type="http://schemas.openxmlformats.org/officeDocument/2006/relationships/hyperlink" Target="mailto:cmacias@invias.gov.co" TargetMode="External"/><Relationship Id="rId264" Type="http://schemas.openxmlformats.org/officeDocument/2006/relationships/hyperlink" Target="mailto:rrodriguezmo@invias.gov.co" TargetMode="External"/><Relationship Id="rId285" Type="http://schemas.openxmlformats.org/officeDocument/2006/relationships/hyperlink" Target="mailto:rrodriguezmo@invias.gov.co" TargetMode="External"/><Relationship Id="rId17" Type="http://schemas.openxmlformats.org/officeDocument/2006/relationships/hyperlink" Target="mailto:gfernandez@invias.goc.co" TargetMode="External"/><Relationship Id="rId38" Type="http://schemas.openxmlformats.org/officeDocument/2006/relationships/hyperlink" Target="mailto:czambrano@invias.gov.co" TargetMode="External"/><Relationship Id="rId59" Type="http://schemas.openxmlformats.org/officeDocument/2006/relationships/hyperlink" Target="mailto:czambrano@invias.gov.co" TargetMode="External"/><Relationship Id="rId103" Type="http://schemas.openxmlformats.org/officeDocument/2006/relationships/hyperlink" Target="mailto:hbarreto@invias.gov.co" TargetMode="External"/><Relationship Id="rId124" Type="http://schemas.openxmlformats.org/officeDocument/2006/relationships/hyperlink" Target="mailto:cbarbanti@invias.gov.co" TargetMode="External"/><Relationship Id="rId70" Type="http://schemas.openxmlformats.org/officeDocument/2006/relationships/hyperlink" Target="mailto:gavargasl@invias.gov.co" TargetMode="External"/><Relationship Id="rId91" Type="http://schemas.openxmlformats.org/officeDocument/2006/relationships/hyperlink" Target="mailto:ychamat@invias.gov.co" TargetMode="External"/><Relationship Id="rId145" Type="http://schemas.openxmlformats.org/officeDocument/2006/relationships/hyperlink" Target="mailto:cbarbanti@invias.gov.co" TargetMode="External"/><Relationship Id="rId166" Type="http://schemas.openxmlformats.org/officeDocument/2006/relationships/hyperlink" Target="mailto:ccperez@invias.gov.co" TargetMode="External"/><Relationship Id="rId187" Type="http://schemas.openxmlformats.org/officeDocument/2006/relationships/hyperlink" Target="mailto:avallejo@invias.gov.co" TargetMode="External"/><Relationship Id="rId1" Type="http://schemas.openxmlformats.org/officeDocument/2006/relationships/hyperlink" Target="mailto:jgutierrezc@invias.gov.co" TargetMode="External"/><Relationship Id="rId212" Type="http://schemas.openxmlformats.org/officeDocument/2006/relationships/hyperlink" Target="mailto:jfarguello@invias.gov.co" TargetMode="External"/><Relationship Id="rId233" Type="http://schemas.openxmlformats.org/officeDocument/2006/relationships/hyperlink" Target="mailto:cmacias@invias.gov.co" TargetMode="External"/><Relationship Id="rId254" Type="http://schemas.openxmlformats.org/officeDocument/2006/relationships/hyperlink" Target="mailto:cmacias@invias.gov.co" TargetMode="External"/><Relationship Id="rId28" Type="http://schemas.openxmlformats.org/officeDocument/2006/relationships/hyperlink" Target="mailto:oortiz@invias.gov.co" TargetMode="External"/><Relationship Id="rId49" Type="http://schemas.openxmlformats.org/officeDocument/2006/relationships/hyperlink" Target="mailto:czambrano@invias.gov.co" TargetMode="External"/><Relationship Id="rId114" Type="http://schemas.openxmlformats.org/officeDocument/2006/relationships/hyperlink" Target="mailto:SMERCHAN@INVIAS.GOV.CO" TargetMode="External"/><Relationship Id="rId275" Type="http://schemas.openxmlformats.org/officeDocument/2006/relationships/hyperlink" Target="mailto:rrodriguezmo@invias.gov.co" TargetMode="External"/><Relationship Id="rId296" Type="http://schemas.openxmlformats.org/officeDocument/2006/relationships/hyperlink" Target="mailto:rrodriguezmo@invias.gov.co" TargetMode="External"/><Relationship Id="rId300" Type="http://schemas.openxmlformats.org/officeDocument/2006/relationships/hyperlink" Target="mailto:rrodriguezmo@invias.gov.co" TargetMode="External"/><Relationship Id="rId60" Type="http://schemas.openxmlformats.org/officeDocument/2006/relationships/hyperlink" Target="mailto:czambrano@invias.gov.co" TargetMode="External"/><Relationship Id="rId81" Type="http://schemas.openxmlformats.org/officeDocument/2006/relationships/hyperlink" Target="mailto:gavargasl@invias.gov.co" TargetMode="External"/><Relationship Id="rId135" Type="http://schemas.openxmlformats.org/officeDocument/2006/relationships/hyperlink" Target="mailto:cbarbanti@invias.gov.co" TargetMode="External"/><Relationship Id="rId156" Type="http://schemas.openxmlformats.org/officeDocument/2006/relationships/hyperlink" Target="mailto:ccperez@invias.gov.co" TargetMode="External"/><Relationship Id="rId177" Type="http://schemas.openxmlformats.org/officeDocument/2006/relationships/hyperlink" Target="mailto:gpena@invias.gov.co" TargetMode="External"/><Relationship Id="rId198" Type="http://schemas.openxmlformats.org/officeDocument/2006/relationships/hyperlink" Target="mailto:avallejo@invias.gov.co" TargetMode="External"/><Relationship Id="rId202" Type="http://schemas.openxmlformats.org/officeDocument/2006/relationships/hyperlink" Target="mailto:avallejo@invias.gov.co" TargetMode="External"/><Relationship Id="rId223" Type="http://schemas.openxmlformats.org/officeDocument/2006/relationships/hyperlink" Target="mailto:cmacias@invias.gov.co" TargetMode="External"/><Relationship Id="rId244" Type="http://schemas.openxmlformats.org/officeDocument/2006/relationships/hyperlink" Target="mailto:cmacias@invias.gov.co" TargetMode="External"/><Relationship Id="rId18" Type="http://schemas.openxmlformats.org/officeDocument/2006/relationships/hyperlink" Target="mailto:gfernandez@invias.goc.co" TargetMode="External"/><Relationship Id="rId39" Type="http://schemas.openxmlformats.org/officeDocument/2006/relationships/hyperlink" Target="mailto:czambrano@invias.gov.co" TargetMode="External"/><Relationship Id="rId265" Type="http://schemas.openxmlformats.org/officeDocument/2006/relationships/hyperlink" Target="mailto:rrodriguezmo@invias.gov.co" TargetMode="External"/><Relationship Id="rId286" Type="http://schemas.openxmlformats.org/officeDocument/2006/relationships/hyperlink" Target="mailto:rrodriguezmo@invias.gov.co" TargetMode="External"/><Relationship Id="rId50" Type="http://schemas.openxmlformats.org/officeDocument/2006/relationships/hyperlink" Target="mailto:czambrano@invias.gov.co" TargetMode="External"/><Relationship Id="rId104" Type="http://schemas.openxmlformats.org/officeDocument/2006/relationships/hyperlink" Target="mailto:hbarreto@invias.gov.co" TargetMode="External"/><Relationship Id="rId125" Type="http://schemas.openxmlformats.org/officeDocument/2006/relationships/hyperlink" Target="mailto:cbarbanti@invias.gov.co" TargetMode="External"/><Relationship Id="rId146" Type="http://schemas.openxmlformats.org/officeDocument/2006/relationships/hyperlink" Target="mailto:cbarbanti@invias.gov.co" TargetMode="External"/><Relationship Id="rId167" Type="http://schemas.openxmlformats.org/officeDocument/2006/relationships/hyperlink" Target="mailto:ccperez@invias.gov.co" TargetMode="External"/><Relationship Id="rId188" Type="http://schemas.openxmlformats.org/officeDocument/2006/relationships/hyperlink" Target="mailto:avallejo@invias.gov.co" TargetMode="External"/><Relationship Id="rId71" Type="http://schemas.openxmlformats.org/officeDocument/2006/relationships/hyperlink" Target="mailto:gavargasl@invias.gov.co" TargetMode="External"/><Relationship Id="rId92" Type="http://schemas.openxmlformats.org/officeDocument/2006/relationships/hyperlink" Target="mailto:ychamat@invias.gov.co" TargetMode="External"/><Relationship Id="rId213" Type="http://schemas.openxmlformats.org/officeDocument/2006/relationships/hyperlink" Target="mailto:jfarguello@invias.gov.co" TargetMode="External"/><Relationship Id="rId234" Type="http://schemas.openxmlformats.org/officeDocument/2006/relationships/hyperlink" Target="mailto:cmacias@invias.gov.co" TargetMode="External"/><Relationship Id="rId2" Type="http://schemas.openxmlformats.org/officeDocument/2006/relationships/hyperlink" Target="mailto:jgutierrezc@invias.gov.co" TargetMode="External"/><Relationship Id="rId29" Type="http://schemas.openxmlformats.org/officeDocument/2006/relationships/hyperlink" Target="mailto:oortiz@invias.gov.co" TargetMode="External"/><Relationship Id="rId255" Type="http://schemas.openxmlformats.org/officeDocument/2006/relationships/hyperlink" Target="mailto:cmacias@invias.gov.co" TargetMode="External"/><Relationship Id="rId276" Type="http://schemas.openxmlformats.org/officeDocument/2006/relationships/hyperlink" Target="mailto:rrodriguezmo@invias.gov.co" TargetMode="External"/><Relationship Id="rId297" Type="http://schemas.openxmlformats.org/officeDocument/2006/relationships/hyperlink" Target="mailto:rrodriguezmo@invias.gov.co" TargetMode="External"/><Relationship Id="rId40" Type="http://schemas.openxmlformats.org/officeDocument/2006/relationships/hyperlink" Target="mailto:czambrano@invias.gov.co" TargetMode="External"/><Relationship Id="rId115" Type="http://schemas.openxmlformats.org/officeDocument/2006/relationships/hyperlink" Target="mailto:cbarbanti@invias.gov.co" TargetMode="External"/><Relationship Id="rId136" Type="http://schemas.openxmlformats.org/officeDocument/2006/relationships/hyperlink" Target="mailto:cbarbanti@invias.gov.co" TargetMode="External"/><Relationship Id="rId157" Type="http://schemas.openxmlformats.org/officeDocument/2006/relationships/hyperlink" Target="mailto:ccperez@invias.gov.co" TargetMode="External"/><Relationship Id="rId178" Type="http://schemas.openxmlformats.org/officeDocument/2006/relationships/hyperlink" Target="mailto:gpena@invias.gov.co" TargetMode="External"/><Relationship Id="rId301" Type="http://schemas.openxmlformats.org/officeDocument/2006/relationships/hyperlink" Target="mailto:rrodriguezmo@invias.gov.co" TargetMode="External"/><Relationship Id="rId61" Type="http://schemas.openxmlformats.org/officeDocument/2006/relationships/hyperlink" Target="mailto:czambrano@invias.gov.co" TargetMode="External"/><Relationship Id="rId82" Type="http://schemas.openxmlformats.org/officeDocument/2006/relationships/hyperlink" Target="mailto:ychamat@invias.gov.co" TargetMode="External"/><Relationship Id="rId199" Type="http://schemas.openxmlformats.org/officeDocument/2006/relationships/hyperlink" Target="mailto:avallejo@invias.gov.co" TargetMode="External"/><Relationship Id="rId203" Type="http://schemas.openxmlformats.org/officeDocument/2006/relationships/hyperlink" Target="mailto:jarestrepo@invias.gov.co" TargetMode="External"/><Relationship Id="rId19" Type="http://schemas.openxmlformats.org/officeDocument/2006/relationships/hyperlink" Target="mailto:gfernandez@invias.goc.co" TargetMode="External"/><Relationship Id="rId224" Type="http://schemas.openxmlformats.org/officeDocument/2006/relationships/hyperlink" Target="mailto:cmacias@invias.gov.co" TargetMode="External"/><Relationship Id="rId245" Type="http://schemas.openxmlformats.org/officeDocument/2006/relationships/hyperlink" Target="mailto:wbarros@invias.gov.co" TargetMode="External"/><Relationship Id="rId266" Type="http://schemas.openxmlformats.org/officeDocument/2006/relationships/hyperlink" Target="mailto:rrodriguezmo@invias.gov.co" TargetMode="External"/><Relationship Id="rId287" Type="http://schemas.openxmlformats.org/officeDocument/2006/relationships/hyperlink" Target="mailto:rrodriguezmo@invias.gov.co" TargetMode="External"/><Relationship Id="rId30" Type="http://schemas.openxmlformats.org/officeDocument/2006/relationships/hyperlink" Target="mailto:czambrano@invias.gov.co" TargetMode="External"/><Relationship Id="rId105" Type="http://schemas.openxmlformats.org/officeDocument/2006/relationships/hyperlink" Target="mailto:hbarreto@invias.gov.co" TargetMode="External"/><Relationship Id="rId126" Type="http://schemas.openxmlformats.org/officeDocument/2006/relationships/hyperlink" Target="mailto:cbarbanti@invias.gov.co" TargetMode="External"/><Relationship Id="rId147" Type="http://schemas.openxmlformats.org/officeDocument/2006/relationships/hyperlink" Target="mailto:cbarbanti@invias.gov.co" TargetMode="External"/><Relationship Id="rId168" Type="http://schemas.openxmlformats.org/officeDocument/2006/relationships/hyperlink" Target="mailto:mhoyos@invias.gov.co" TargetMode="External"/><Relationship Id="rId51" Type="http://schemas.openxmlformats.org/officeDocument/2006/relationships/hyperlink" Target="mailto:czambrano@invias.gov.co" TargetMode="External"/><Relationship Id="rId72" Type="http://schemas.openxmlformats.org/officeDocument/2006/relationships/hyperlink" Target="mailto:gavargasl@invias.gov.co" TargetMode="External"/><Relationship Id="rId93" Type="http://schemas.openxmlformats.org/officeDocument/2006/relationships/hyperlink" Target="mailto:ychamat@invias.gov.co" TargetMode="External"/><Relationship Id="rId189" Type="http://schemas.openxmlformats.org/officeDocument/2006/relationships/hyperlink" Target="mailto:avallejo@invias.gov.co" TargetMode="External"/><Relationship Id="rId3" Type="http://schemas.openxmlformats.org/officeDocument/2006/relationships/hyperlink" Target="mailto:jgutierrezc@invias.gov.co" TargetMode="External"/><Relationship Id="rId214" Type="http://schemas.openxmlformats.org/officeDocument/2006/relationships/hyperlink" Target="mailto:cmacias@invias.gov.co" TargetMode="External"/><Relationship Id="rId235" Type="http://schemas.openxmlformats.org/officeDocument/2006/relationships/hyperlink" Target="mailto:cmacias@invias.gov.co" TargetMode="External"/><Relationship Id="rId256" Type="http://schemas.openxmlformats.org/officeDocument/2006/relationships/hyperlink" Target="mailto:cmacias@invias.gov.co" TargetMode="External"/><Relationship Id="rId277" Type="http://schemas.openxmlformats.org/officeDocument/2006/relationships/hyperlink" Target="mailto:rrodriguezmo@invias.gov.co" TargetMode="External"/><Relationship Id="rId298" Type="http://schemas.openxmlformats.org/officeDocument/2006/relationships/hyperlink" Target="mailto:rrodriguezmo@invias.gov.co" TargetMode="External"/><Relationship Id="rId116" Type="http://schemas.openxmlformats.org/officeDocument/2006/relationships/hyperlink" Target="mailto:cbarbanti@invias.gov.co" TargetMode="External"/><Relationship Id="rId137" Type="http://schemas.openxmlformats.org/officeDocument/2006/relationships/hyperlink" Target="mailto:cbarbanti@invias.gov.co" TargetMode="External"/><Relationship Id="rId158" Type="http://schemas.openxmlformats.org/officeDocument/2006/relationships/hyperlink" Target="mailto:ccperez@invias.gov.co" TargetMode="External"/><Relationship Id="rId302" Type="http://schemas.openxmlformats.org/officeDocument/2006/relationships/hyperlink" Target="mailto:rrodriguezmo@invias.gov.co" TargetMode="External"/><Relationship Id="rId20" Type="http://schemas.openxmlformats.org/officeDocument/2006/relationships/hyperlink" Target="mailto:gfernandez@invias.goc.co" TargetMode="External"/><Relationship Id="rId41" Type="http://schemas.openxmlformats.org/officeDocument/2006/relationships/hyperlink" Target="mailto:czambrano@invias.gov.co" TargetMode="External"/><Relationship Id="rId62" Type="http://schemas.openxmlformats.org/officeDocument/2006/relationships/hyperlink" Target="mailto:ozuleta@invias.gov.co" TargetMode="External"/><Relationship Id="rId83" Type="http://schemas.openxmlformats.org/officeDocument/2006/relationships/hyperlink" Target="mailto:ychamat@invias.gov.co" TargetMode="External"/><Relationship Id="rId179" Type="http://schemas.openxmlformats.org/officeDocument/2006/relationships/hyperlink" Target="mailto:gpena@invias.gov.co" TargetMode="External"/><Relationship Id="rId190" Type="http://schemas.openxmlformats.org/officeDocument/2006/relationships/hyperlink" Target="mailto:avallejo@invias.gov.co" TargetMode="External"/><Relationship Id="rId204" Type="http://schemas.openxmlformats.org/officeDocument/2006/relationships/hyperlink" Target="mailto:jarestrepo@invias.gov.co" TargetMode="External"/><Relationship Id="rId225" Type="http://schemas.openxmlformats.org/officeDocument/2006/relationships/hyperlink" Target="mailto:wbarros@invias.gov.co" TargetMode="External"/><Relationship Id="rId246" Type="http://schemas.openxmlformats.org/officeDocument/2006/relationships/hyperlink" Target="mailto:cmacias@invias.gov.co" TargetMode="External"/><Relationship Id="rId267" Type="http://schemas.openxmlformats.org/officeDocument/2006/relationships/hyperlink" Target="mailto:rrodriguezmo@invias.gov.co" TargetMode="External"/><Relationship Id="rId288" Type="http://schemas.openxmlformats.org/officeDocument/2006/relationships/hyperlink" Target="mailto:rrodriguezmo@invias.gov.co" TargetMode="External"/><Relationship Id="rId106" Type="http://schemas.openxmlformats.org/officeDocument/2006/relationships/hyperlink" Target="mailto:hbarreto@invias.gov.co" TargetMode="External"/><Relationship Id="rId127" Type="http://schemas.openxmlformats.org/officeDocument/2006/relationships/hyperlink" Target="mailto:cbarbanti@invias.gov.co" TargetMode="External"/><Relationship Id="rId10" Type="http://schemas.openxmlformats.org/officeDocument/2006/relationships/hyperlink" Target="mailto:gfernandez@invias.goc.co" TargetMode="External"/><Relationship Id="rId31" Type="http://schemas.openxmlformats.org/officeDocument/2006/relationships/hyperlink" Target="mailto:czambrano@invias.gov.co" TargetMode="External"/><Relationship Id="rId52" Type="http://schemas.openxmlformats.org/officeDocument/2006/relationships/hyperlink" Target="mailto:czambrano@invias.gov.co" TargetMode="External"/><Relationship Id="rId73" Type="http://schemas.openxmlformats.org/officeDocument/2006/relationships/hyperlink" Target="mailto:gavargasl@invias.gov.co" TargetMode="External"/><Relationship Id="rId94" Type="http://schemas.openxmlformats.org/officeDocument/2006/relationships/hyperlink" Target="mailto:ychamat@invias.gov.co" TargetMode="External"/><Relationship Id="rId148" Type="http://schemas.openxmlformats.org/officeDocument/2006/relationships/hyperlink" Target="mailto:cbarbanti@invias.gov.co" TargetMode="External"/><Relationship Id="rId169" Type="http://schemas.openxmlformats.org/officeDocument/2006/relationships/hyperlink" Target="mailto:mhoyos@invias.gov.co" TargetMode="External"/><Relationship Id="rId4" Type="http://schemas.openxmlformats.org/officeDocument/2006/relationships/hyperlink" Target="mailto:jgutierrezc@invias.gov.co" TargetMode="External"/><Relationship Id="rId180" Type="http://schemas.openxmlformats.org/officeDocument/2006/relationships/hyperlink" Target="mailto:gpena@invias.gov.co" TargetMode="External"/><Relationship Id="rId215" Type="http://schemas.openxmlformats.org/officeDocument/2006/relationships/hyperlink" Target="mailto:cmacias@invias.gov.co" TargetMode="External"/><Relationship Id="rId236" Type="http://schemas.openxmlformats.org/officeDocument/2006/relationships/hyperlink" Target="mailto:cmacias@invias.gov.co" TargetMode="External"/><Relationship Id="rId257" Type="http://schemas.openxmlformats.org/officeDocument/2006/relationships/hyperlink" Target="mailto:cmacias@invias.gov.co" TargetMode="External"/><Relationship Id="rId278" Type="http://schemas.openxmlformats.org/officeDocument/2006/relationships/hyperlink" Target="mailto:rrodriguezmo@invias.gov.co" TargetMode="External"/><Relationship Id="rId303" Type="http://schemas.openxmlformats.org/officeDocument/2006/relationships/hyperlink" Target="mailto:rrodriguezmo@invias.gov.co" TargetMode="External"/><Relationship Id="rId42" Type="http://schemas.openxmlformats.org/officeDocument/2006/relationships/hyperlink" Target="mailto:czambrano@invias.gov.co" TargetMode="External"/><Relationship Id="rId84" Type="http://schemas.openxmlformats.org/officeDocument/2006/relationships/hyperlink" Target="mailto:ychamat@invias.gov.co" TargetMode="External"/><Relationship Id="rId138" Type="http://schemas.openxmlformats.org/officeDocument/2006/relationships/hyperlink" Target="mailto:cbarbanti@invias.gov.co" TargetMode="External"/><Relationship Id="rId191" Type="http://schemas.openxmlformats.org/officeDocument/2006/relationships/hyperlink" Target="mailto:avallejo@invias.gov.co" TargetMode="External"/><Relationship Id="rId205" Type="http://schemas.openxmlformats.org/officeDocument/2006/relationships/hyperlink" Target="mailto:jarestrepo@invias.gov.co" TargetMode="External"/><Relationship Id="rId247" Type="http://schemas.openxmlformats.org/officeDocument/2006/relationships/hyperlink" Target="mailto:cmacias@invias.gov.co" TargetMode="External"/><Relationship Id="rId107" Type="http://schemas.openxmlformats.org/officeDocument/2006/relationships/hyperlink" Target="mailto:hbarreto@invias.gov.co" TargetMode="External"/><Relationship Id="rId289" Type="http://schemas.openxmlformats.org/officeDocument/2006/relationships/hyperlink" Target="mailto:rrodriguezmo@invias.gov.co" TargetMode="External"/><Relationship Id="rId11" Type="http://schemas.openxmlformats.org/officeDocument/2006/relationships/hyperlink" Target="mailto:gfernandez@invias.goc.co" TargetMode="External"/><Relationship Id="rId53" Type="http://schemas.openxmlformats.org/officeDocument/2006/relationships/hyperlink" Target="mailto:czambrano@invias.gov.co" TargetMode="External"/><Relationship Id="rId149" Type="http://schemas.openxmlformats.org/officeDocument/2006/relationships/hyperlink" Target="mailto:cbarbanti@invias.gov.co" TargetMode="External"/><Relationship Id="rId95" Type="http://schemas.openxmlformats.org/officeDocument/2006/relationships/hyperlink" Target="mailto:ychamat@invias.gov.co" TargetMode="External"/><Relationship Id="rId160" Type="http://schemas.openxmlformats.org/officeDocument/2006/relationships/hyperlink" Target="mailto:ccperez@invias.gov.co" TargetMode="External"/><Relationship Id="rId216" Type="http://schemas.openxmlformats.org/officeDocument/2006/relationships/hyperlink" Target="mailto:cmacias@invias.gov.co" TargetMode="External"/><Relationship Id="rId258" Type="http://schemas.openxmlformats.org/officeDocument/2006/relationships/hyperlink" Target="mailto:cmacias@invias.gov.co" TargetMode="External"/><Relationship Id="rId22" Type="http://schemas.openxmlformats.org/officeDocument/2006/relationships/hyperlink" Target="mailto:gfernandez@invias.goc.co" TargetMode="External"/><Relationship Id="rId64" Type="http://schemas.openxmlformats.org/officeDocument/2006/relationships/hyperlink" Target="mailto:ozuleta@invias.gov.co" TargetMode="External"/><Relationship Id="rId118" Type="http://schemas.openxmlformats.org/officeDocument/2006/relationships/hyperlink" Target="mailto:cbarbanti@invias.gov.co" TargetMode="External"/><Relationship Id="rId171" Type="http://schemas.openxmlformats.org/officeDocument/2006/relationships/hyperlink" Target="mailto:GGUTIERREZB@INVIAS.GOV.CO" TargetMode="External"/><Relationship Id="rId227" Type="http://schemas.openxmlformats.org/officeDocument/2006/relationships/hyperlink" Target="mailto:wbarros@invias.gov.co" TargetMode="External"/><Relationship Id="rId269" Type="http://schemas.openxmlformats.org/officeDocument/2006/relationships/hyperlink" Target="mailto:rrodriguezmo@invias.gov.co" TargetMode="External"/><Relationship Id="rId33" Type="http://schemas.openxmlformats.org/officeDocument/2006/relationships/hyperlink" Target="mailto:czambrano@invias.gov.co" TargetMode="External"/><Relationship Id="rId129" Type="http://schemas.openxmlformats.org/officeDocument/2006/relationships/hyperlink" Target="mailto:cbarbanti@invias.gov.co" TargetMode="External"/><Relationship Id="rId280" Type="http://schemas.openxmlformats.org/officeDocument/2006/relationships/hyperlink" Target="mailto:rrodriguezmo@invias.gov.co" TargetMode="External"/><Relationship Id="rId75" Type="http://schemas.openxmlformats.org/officeDocument/2006/relationships/hyperlink" Target="mailto:gavargasl@invias.gov.co" TargetMode="External"/><Relationship Id="rId140" Type="http://schemas.openxmlformats.org/officeDocument/2006/relationships/hyperlink" Target="mailto:cbarbanti@invias.gov.co" TargetMode="External"/><Relationship Id="rId182" Type="http://schemas.openxmlformats.org/officeDocument/2006/relationships/hyperlink" Target="mailto:avallejo@invias.gov.co" TargetMode="External"/><Relationship Id="rId6" Type="http://schemas.openxmlformats.org/officeDocument/2006/relationships/hyperlink" Target="mailto:gfernandez@invias.goc.co" TargetMode="External"/><Relationship Id="rId238" Type="http://schemas.openxmlformats.org/officeDocument/2006/relationships/hyperlink" Target="mailto:wbarros@invias.gov.co" TargetMode="External"/><Relationship Id="rId291" Type="http://schemas.openxmlformats.org/officeDocument/2006/relationships/hyperlink" Target="mailto:rrodriguezmo@invias.gov.co" TargetMode="External"/><Relationship Id="rId305" Type="http://schemas.openxmlformats.org/officeDocument/2006/relationships/hyperlink" Target="mailto:rrodriguezmo@invias.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592"/>
  <sheetViews>
    <sheetView tabSelected="1" topLeftCell="B588" zoomScale="73" zoomScaleNormal="73" workbookViewId="0">
      <selection activeCell="I592" sqref="I592"/>
    </sheetView>
  </sheetViews>
  <sheetFormatPr baseColWidth="10" defaultColWidth="9.140625" defaultRowHeight="12.75" x14ac:dyDescent="0.2"/>
  <cols>
    <col min="1" max="1" width="48.28515625" style="4" customWidth="1"/>
    <col min="2" max="2" width="45.85546875" style="4" customWidth="1"/>
    <col min="3" max="3" width="60" style="4" customWidth="1"/>
    <col min="4" max="4" width="53.85546875" style="4" customWidth="1"/>
    <col min="5" max="5" width="34.7109375" style="4" customWidth="1"/>
    <col min="6" max="6" width="56"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39" style="4" customWidth="1"/>
    <col min="14" max="14" width="11.85546875" style="4" customWidth="1"/>
    <col min="15" max="15" width="27.5703125" style="4" customWidth="1"/>
    <col min="16" max="16" width="28.28515625" style="4" customWidth="1"/>
    <col min="17" max="17" width="38.5703125" style="4" customWidth="1"/>
    <col min="18" max="18" width="9.140625" style="4" customWidth="1"/>
  </cols>
  <sheetData>
    <row r="1" spans="1:17" x14ac:dyDescent="0.2">
      <c r="A1" s="224" t="s">
        <v>107776</v>
      </c>
      <c r="B1" s="225"/>
      <c r="C1" s="225"/>
      <c r="D1" s="225"/>
      <c r="E1" s="225"/>
      <c r="F1" s="225"/>
      <c r="G1" s="225"/>
      <c r="H1" s="225"/>
      <c r="I1" s="226"/>
      <c r="J1" s="226"/>
      <c r="K1" s="225"/>
      <c r="L1" s="225"/>
      <c r="M1" s="225"/>
      <c r="N1" s="225"/>
      <c r="O1" s="225"/>
      <c r="P1" s="225"/>
      <c r="Q1" s="225"/>
    </row>
    <row r="2" spans="1:17" x14ac:dyDescent="0.2">
      <c r="A2" s="225"/>
      <c r="B2" s="225"/>
      <c r="C2" s="225"/>
      <c r="D2" s="225"/>
      <c r="E2" s="225"/>
      <c r="F2" s="225"/>
      <c r="G2" s="225"/>
      <c r="H2" s="225"/>
      <c r="I2" s="226"/>
      <c r="J2" s="226"/>
      <c r="K2" s="225"/>
      <c r="L2" s="225"/>
      <c r="M2" s="225"/>
      <c r="N2" s="225"/>
      <c r="O2" s="225"/>
      <c r="P2" s="225"/>
      <c r="Q2" s="225"/>
    </row>
    <row r="3" spans="1:17" x14ac:dyDescent="0.2">
      <c r="A3" s="225"/>
      <c r="B3" s="225"/>
      <c r="C3" s="225"/>
      <c r="D3" s="225"/>
      <c r="E3" s="225"/>
      <c r="F3" s="225"/>
      <c r="G3" s="225"/>
      <c r="H3" s="225"/>
      <c r="I3" s="226"/>
      <c r="J3" s="226"/>
      <c r="K3" s="225"/>
      <c r="L3" s="225"/>
      <c r="M3" s="225"/>
      <c r="N3" s="225"/>
      <c r="O3" s="225"/>
      <c r="P3" s="225"/>
      <c r="Q3" s="225"/>
    </row>
    <row r="4" spans="1:17" x14ac:dyDescent="0.2">
      <c r="A4" s="5" t="s">
        <v>107777</v>
      </c>
      <c r="B4" s="5" t="s">
        <v>107778</v>
      </c>
      <c r="C4" s="5" t="s">
        <v>107779</v>
      </c>
      <c r="D4" s="5" t="s">
        <v>107780</v>
      </c>
      <c r="E4" s="5" t="s">
        <v>107781</v>
      </c>
      <c r="F4" s="5" t="s">
        <v>5</v>
      </c>
      <c r="G4" s="5" t="s">
        <v>4</v>
      </c>
      <c r="H4" s="5" t="s">
        <v>39</v>
      </c>
      <c r="I4" s="6" t="s">
        <v>107782</v>
      </c>
      <c r="J4" s="6" t="s">
        <v>107783</v>
      </c>
      <c r="K4" s="5" t="s">
        <v>206</v>
      </c>
      <c r="L4" s="5" t="s">
        <v>94</v>
      </c>
      <c r="M4" s="5" t="s">
        <v>107784</v>
      </c>
      <c r="N4" s="5" t="s">
        <v>3</v>
      </c>
      <c r="O4" s="5" t="s">
        <v>107785</v>
      </c>
      <c r="P4" s="5" t="s">
        <v>107786</v>
      </c>
      <c r="Q4" s="5" t="s">
        <v>107787</v>
      </c>
    </row>
    <row r="5" spans="1:17" x14ac:dyDescent="0.2">
      <c r="A5" s="152" t="s">
        <v>107788</v>
      </c>
      <c r="B5" s="152" t="s">
        <v>107789</v>
      </c>
      <c r="C5" s="152" t="s">
        <v>157</v>
      </c>
      <c r="D5" s="152" t="s">
        <v>157</v>
      </c>
      <c r="E5" s="152" t="s">
        <v>107790</v>
      </c>
      <c r="F5" s="152" t="s">
        <v>107791</v>
      </c>
      <c r="G5" s="152" t="s">
        <v>73</v>
      </c>
      <c r="H5" s="152" t="s">
        <v>46</v>
      </c>
      <c r="I5" s="153">
        <v>4000000</v>
      </c>
      <c r="J5" s="153">
        <v>4000000</v>
      </c>
      <c r="K5" s="152" t="s">
        <v>212</v>
      </c>
      <c r="L5" s="152" t="s">
        <v>101</v>
      </c>
      <c r="M5" s="152" t="s">
        <v>107792</v>
      </c>
      <c r="N5" s="152" t="s">
        <v>107788</v>
      </c>
      <c r="O5" s="152" t="s">
        <v>107793</v>
      </c>
      <c r="P5" s="152" t="s">
        <v>107794</v>
      </c>
      <c r="Q5" s="152" t="s">
        <v>107795</v>
      </c>
    </row>
    <row r="6" spans="1:17" x14ac:dyDescent="0.2">
      <c r="A6" s="152" t="s">
        <v>107796</v>
      </c>
      <c r="B6" s="152" t="s">
        <v>107797</v>
      </c>
      <c r="C6" s="152" t="s">
        <v>157</v>
      </c>
      <c r="D6" s="152" t="s">
        <v>157</v>
      </c>
      <c r="E6" s="152" t="s">
        <v>107798</v>
      </c>
      <c r="F6" s="152" t="s">
        <v>107791</v>
      </c>
      <c r="G6" s="152" t="s">
        <v>73</v>
      </c>
      <c r="H6" s="152" t="s">
        <v>46</v>
      </c>
      <c r="I6" s="153">
        <v>5000000</v>
      </c>
      <c r="J6" s="153">
        <v>5000000</v>
      </c>
      <c r="K6" s="152" t="s">
        <v>212</v>
      </c>
      <c r="L6" s="152" t="s">
        <v>101</v>
      </c>
      <c r="M6" s="152" t="s">
        <v>107792</v>
      </c>
      <c r="N6" s="152" t="s">
        <v>107788</v>
      </c>
      <c r="O6" s="152" t="s">
        <v>107793</v>
      </c>
      <c r="P6" s="152" t="s">
        <v>107794</v>
      </c>
      <c r="Q6" s="152" t="s">
        <v>107795</v>
      </c>
    </row>
    <row r="7" spans="1:17" x14ac:dyDescent="0.2">
      <c r="A7" s="152" t="s">
        <v>107799</v>
      </c>
      <c r="B7" s="152" t="s">
        <v>107800</v>
      </c>
      <c r="C7" s="152" t="s">
        <v>157</v>
      </c>
      <c r="D7" s="152" t="s">
        <v>157</v>
      </c>
      <c r="E7" s="152" t="s">
        <v>107798</v>
      </c>
      <c r="F7" s="152" t="s">
        <v>107791</v>
      </c>
      <c r="G7" s="152" t="s">
        <v>73</v>
      </c>
      <c r="H7" s="152" t="s">
        <v>46</v>
      </c>
      <c r="I7" s="153">
        <v>20000000</v>
      </c>
      <c r="J7" s="153">
        <v>20000000</v>
      </c>
      <c r="K7" s="152" t="s">
        <v>212</v>
      </c>
      <c r="L7" s="152" t="s">
        <v>101</v>
      </c>
      <c r="M7" s="152" t="s">
        <v>107792</v>
      </c>
      <c r="N7" s="152" t="s">
        <v>107788</v>
      </c>
      <c r="O7" s="152" t="s">
        <v>107793</v>
      </c>
      <c r="P7" s="152" t="s">
        <v>107794</v>
      </c>
      <c r="Q7" s="152" t="s">
        <v>107795</v>
      </c>
    </row>
    <row r="8" spans="1:17" x14ac:dyDescent="0.2">
      <c r="A8" s="152" t="s">
        <v>101534</v>
      </c>
      <c r="B8" s="152" t="s">
        <v>107801</v>
      </c>
      <c r="C8" s="152" t="s">
        <v>157</v>
      </c>
      <c r="D8" s="152" t="s">
        <v>157</v>
      </c>
      <c r="E8" s="152" t="s">
        <v>107802</v>
      </c>
      <c r="F8" s="152" t="s">
        <v>107791</v>
      </c>
      <c r="G8" s="152" t="s">
        <v>18</v>
      </c>
      <c r="H8" s="152" t="s">
        <v>53</v>
      </c>
      <c r="I8" s="153">
        <v>898000000</v>
      </c>
      <c r="J8" s="153">
        <v>898000000</v>
      </c>
      <c r="K8" s="152" t="s">
        <v>212</v>
      </c>
      <c r="L8" s="152" t="s">
        <v>101</v>
      </c>
      <c r="M8" s="152" t="s">
        <v>107792</v>
      </c>
      <c r="N8" s="152" t="s">
        <v>3433</v>
      </c>
      <c r="O8" s="152" t="s">
        <v>107793</v>
      </c>
      <c r="P8" s="152" t="s">
        <v>107794</v>
      </c>
      <c r="Q8" s="152" t="s">
        <v>107795</v>
      </c>
    </row>
    <row r="9" spans="1:17" x14ac:dyDescent="0.2">
      <c r="A9" s="152" t="s">
        <v>101322</v>
      </c>
      <c r="B9" s="152" t="s">
        <v>107803</v>
      </c>
      <c r="C9" s="152" t="s">
        <v>157</v>
      </c>
      <c r="D9" s="152" t="s">
        <v>157</v>
      </c>
      <c r="E9" s="152" t="s">
        <v>107804</v>
      </c>
      <c r="F9" s="152" t="s">
        <v>107791</v>
      </c>
      <c r="G9" s="152" t="s">
        <v>18</v>
      </c>
      <c r="H9" s="152" t="s">
        <v>53</v>
      </c>
      <c r="I9" s="153">
        <v>180000000</v>
      </c>
      <c r="J9" s="153">
        <v>180000000</v>
      </c>
      <c r="K9" s="152" t="s">
        <v>212</v>
      </c>
      <c r="L9" s="152" t="s">
        <v>101</v>
      </c>
      <c r="M9" s="152" t="s">
        <v>107792</v>
      </c>
      <c r="N9" s="152" t="s">
        <v>3433</v>
      </c>
      <c r="O9" s="152" t="s">
        <v>107793</v>
      </c>
      <c r="P9" s="152" t="s">
        <v>107794</v>
      </c>
      <c r="Q9" s="152" t="s">
        <v>107795</v>
      </c>
    </row>
    <row r="10" spans="1:17" x14ac:dyDescent="0.2">
      <c r="A10" s="152" t="s">
        <v>107805</v>
      </c>
      <c r="B10" s="152" t="s">
        <v>107806</v>
      </c>
      <c r="C10" s="152" t="s">
        <v>142</v>
      </c>
      <c r="D10" s="152" t="s">
        <v>147</v>
      </c>
      <c r="E10" s="152" t="s">
        <v>107807</v>
      </c>
      <c r="F10" s="152" t="s">
        <v>107791</v>
      </c>
      <c r="G10" s="152" t="s">
        <v>52</v>
      </c>
      <c r="H10" s="152" t="s">
        <v>46</v>
      </c>
      <c r="I10" s="153">
        <v>450000000</v>
      </c>
      <c r="J10" s="153">
        <v>450000000</v>
      </c>
      <c r="K10" s="152" t="s">
        <v>212</v>
      </c>
      <c r="L10" s="152" t="s">
        <v>101</v>
      </c>
      <c r="M10" s="152" t="s">
        <v>107792</v>
      </c>
      <c r="N10" s="152" t="s">
        <v>107808</v>
      </c>
      <c r="O10" s="152" t="s">
        <v>107793</v>
      </c>
      <c r="P10" s="152" t="s">
        <v>107794</v>
      </c>
      <c r="Q10" s="152" t="s">
        <v>107795</v>
      </c>
    </row>
    <row r="11" spans="1:17" x14ac:dyDescent="0.2">
      <c r="A11" s="8">
        <v>56101700</v>
      </c>
      <c r="B11" s="9" t="s">
        <v>107809</v>
      </c>
      <c r="C11" s="10">
        <v>3</v>
      </c>
      <c r="D11" s="11">
        <v>4</v>
      </c>
      <c r="E11" s="11">
        <v>1</v>
      </c>
      <c r="F11" s="12" t="s">
        <v>107810</v>
      </c>
      <c r="G11" s="13" t="s">
        <v>72</v>
      </c>
      <c r="H11" s="12">
        <v>0</v>
      </c>
      <c r="I11" s="14">
        <v>150000000</v>
      </c>
      <c r="J11" s="14">
        <v>40000000</v>
      </c>
      <c r="K11" s="12">
        <v>0</v>
      </c>
      <c r="L11" s="12">
        <v>0</v>
      </c>
      <c r="M11" s="12" t="s">
        <v>107811</v>
      </c>
      <c r="N11" s="15" t="s">
        <v>1449</v>
      </c>
      <c r="O11" s="12" t="s">
        <v>107812</v>
      </c>
      <c r="P11" s="12"/>
      <c r="Q11" s="16" t="s">
        <v>107813</v>
      </c>
    </row>
    <row r="12" spans="1:17" x14ac:dyDescent="0.2">
      <c r="A12" s="17">
        <v>761110000</v>
      </c>
      <c r="B12" s="18" t="s">
        <v>107814</v>
      </c>
      <c r="C12" s="19">
        <v>1</v>
      </c>
      <c r="D12" s="20">
        <v>2</v>
      </c>
      <c r="E12" s="21">
        <v>11</v>
      </c>
      <c r="F12" s="12" t="s">
        <v>107810</v>
      </c>
      <c r="G12" s="13" t="s">
        <v>72</v>
      </c>
      <c r="H12" s="22">
        <v>1</v>
      </c>
      <c r="I12" s="23">
        <v>1500000</v>
      </c>
      <c r="J12" s="23">
        <v>16500000</v>
      </c>
      <c r="K12" s="24">
        <v>1</v>
      </c>
      <c r="L12" s="25" t="s">
        <v>211</v>
      </c>
      <c r="M12" s="26" t="s">
        <v>107811</v>
      </c>
      <c r="N12" s="15" t="s">
        <v>1449</v>
      </c>
      <c r="O12" s="12" t="s">
        <v>107815</v>
      </c>
      <c r="P12" s="22"/>
      <c r="Q12" s="16" t="s">
        <v>107813</v>
      </c>
    </row>
    <row r="13" spans="1:17" x14ac:dyDescent="0.2">
      <c r="A13" s="17">
        <v>90101700</v>
      </c>
      <c r="B13" s="18" t="s">
        <v>107816</v>
      </c>
      <c r="C13" s="19">
        <v>1</v>
      </c>
      <c r="D13" s="20">
        <v>2</v>
      </c>
      <c r="E13" s="21">
        <v>11</v>
      </c>
      <c r="F13" s="12" t="s">
        <v>107810</v>
      </c>
      <c r="G13" s="13" t="s">
        <v>72</v>
      </c>
      <c r="H13" s="22">
        <v>1</v>
      </c>
      <c r="I13" s="23">
        <v>1000000</v>
      </c>
      <c r="J13" s="23">
        <v>11000000</v>
      </c>
      <c r="K13" s="24">
        <v>1</v>
      </c>
      <c r="L13" s="25" t="s">
        <v>211</v>
      </c>
      <c r="M13" s="26" t="s">
        <v>107811</v>
      </c>
      <c r="N13" s="15" t="s">
        <v>1449</v>
      </c>
      <c r="O13" s="12" t="s">
        <v>107815</v>
      </c>
      <c r="P13" s="22"/>
      <c r="Q13" s="16" t="s">
        <v>107813</v>
      </c>
    </row>
    <row r="14" spans="1:17" x14ac:dyDescent="0.2">
      <c r="A14" s="17">
        <v>72101500</v>
      </c>
      <c r="B14" s="17" t="s">
        <v>107817</v>
      </c>
      <c r="C14" s="19">
        <v>3</v>
      </c>
      <c r="D14" s="20">
        <v>4</v>
      </c>
      <c r="E14" s="21">
        <v>1</v>
      </c>
      <c r="F14" s="12" t="s">
        <v>107810</v>
      </c>
      <c r="G14" s="13"/>
      <c r="H14" s="22"/>
      <c r="I14" s="23">
        <v>10000000</v>
      </c>
      <c r="J14" s="23">
        <v>10000000</v>
      </c>
      <c r="K14" s="24">
        <v>0</v>
      </c>
      <c r="L14" s="25" t="s">
        <v>211</v>
      </c>
      <c r="M14" s="26"/>
      <c r="N14" s="15" t="s">
        <v>1449</v>
      </c>
      <c r="O14" s="12"/>
      <c r="P14" s="22"/>
      <c r="Q14" s="16"/>
    </row>
    <row r="15" spans="1:17" x14ac:dyDescent="0.2">
      <c r="A15" s="17">
        <v>52161500</v>
      </c>
      <c r="B15" s="17" t="s">
        <v>107818</v>
      </c>
      <c r="C15" s="19">
        <v>2</v>
      </c>
      <c r="D15" s="20">
        <v>3</v>
      </c>
      <c r="E15" s="21">
        <v>1</v>
      </c>
      <c r="F15" s="12" t="s">
        <v>107810</v>
      </c>
      <c r="G15" s="13" t="s">
        <v>72</v>
      </c>
      <c r="H15" s="22">
        <v>1</v>
      </c>
      <c r="I15" s="23">
        <v>10000000</v>
      </c>
      <c r="J15" s="23">
        <v>10000000</v>
      </c>
      <c r="K15" s="24">
        <v>0</v>
      </c>
      <c r="L15" s="25" t="s">
        <v>211</v>
      </c>
      <c r="M15" s="26" t="s">
        <v>107811</v>
      </c>
      <c r="N15" s="15" t="s">
        <v>1449</v>
      </c>
      <c r="O15" s="12" t="s">
        <v>107815</v>
      </c>
      <c r="P15" s="22"/>
      <c r="Q15" s="16"/>
    </row>
    <row r="16" spans="1:17" ht="63.75" x14ac:dyDescent="0.2">
      <c r="A16" s="27">
        <v>72141000</v>
      </c>
      <c r="B16" s="28" t="s">
        <v>107819</v>
      </c>
      <c r="C16" s="20">
        <v>2</v>
      </c>
      <c r="D16" s="20">
        <v>3</v>
      </c>
      <c r="E16" s="20">
        <v>8</v>
      </c>
      <c r="F16" s="12" t="s">
        <v>107810</v>
      </c>
      <c r="G16" s="13" t="s">
        <v>51</v>
      </c>
      <c r="H16" s="22">
        <v>0</v>
      </c>
      <c r="I16" s="23">
        <v>500000000</v>
      </c>
      <c r="J16" s="29">
        <v>500000000</v>
      </c>
      <c r="K16" s="22">
        <v>0</v>
      </c>
      <c r="L16" s="20">
        <v>0</v>
      </c>
      <c r="M16" s="26" t="s">
        <v>107811</v>
      </c>
      <c r="N16" s="15" t="s">
        <v>1449</v>
      </c>
      <c r="O16" s="12" t="s">
        <v>107815</v>
      </c>
      <c r="P16" s="22"/>
      <c r="Q16" s="16" t="s">
        <v>107813</v>
      </c>
    </row>
    <row r="17" spans="1:17" x14ac:dyDescent="0.2">
      <c r="A17" s="30" t="s">
        <v>101530</v>
      </c>
      <c r="B17" s="30" t="s">
        <v>107820</v>
      </c>
      <c r="C17" s="22">
        <v>2</v>
      </c>
      <c r="D17" s="22">
        <v>3</v>
      </c>
      <c r="E17" s="22">
        <v>3</v>
      </c>
      <c r="F17" s="12" t="s">
        <v>107810</v>
      </c>
      <c r="G17" s="13" t="s">
        <v>51</v>
      </c>
      <c r="H17" s="22">
        <v>0</v>
      </c>
      <c r="I17" s="23">
        <v>400000000</v>
      </c>
      <c r="J17" s="23">
        <v>400000000</v>
      </c>
      <c r="K17" s="22">
        <v>0</v>
      </c>
      <c r="L17" s="20">
        <v>0</v>
      </c>
      <c r="M17" s="26" t="s">
        <v>107811</v>
      </c>
      <c r="N17" s="15" t="s">
        <v>1449</v>
      </c>
      <c r="O17" s="12" t="s">
        <v>107815</v>
      </c>
      <c r="P17" s="22"/>
      <c r="Q17" s="16" t="s">
        <v>107813</v>
      </c>
    </row>
    <row r="18" spans="1:17" x14ac:dyDescent="0.2">
      <c r="A18" s="30" t="s">
        <v>101530</v>
      </c>
      <c r="B18" s="30" t="s">
        <v>107821</v>
      </c>
      <c r="C18" s="22">
        <v>2</v>
      </c>
      <c r="D18" s="22">
        <v>3</v>
      </c>
      <c r="E18" s="22">
        <v>2</v>
      </c>
      <c r="F18" s="12" t="s">
        <v>107810</v>
      </c>
      <c r="G18" s="13" t="s">
        <v>72</v>
      </c>
      <c r="H18" s="22">
        <v>0</v>
      </c>
      <c r="I18" s="23">
        <v>90000000</v>
      </c>
      <c r="J18" s="23">
        <v>90000000</v>
      </c>
      <c r="K18" s="22">
        <v>0</v>
      </c>
      <c r="L18" s="22">
        <v>0</v>
      </c>
      <c r="M18" s="26" t="s">
        <v>107811</v>
      </c>
      <c r="N18" s="15" t="s">
        <v>1449</v>
      </c>
      <c r="O18" s="12" t="s">
        <v>107815</v>
      </c>
      <c r="P18" s="22"/>
      <c r="Q18" s="16" t="s">
        <v>107813</v>
      </c>
    </row>
    <row r="19" spans="1:17" x14ac:dyDescent="0.2">
      <c r="A19" s="30" t="s">
        <v>101530</v>
      </c>
      <c r="B19" s="30" t="s">
        <v>107822</v>
      </c>
      <c r="C19" s="22">
        <v>2</v>
      </c>
      <c r="D19" s="22">
        <v>3</v>
      </c>
      <c r="E19" s="22">
        <v>2</v>
      </c>
      <c r="F19" s="12" t="s">
        <v>107810</v>
      </c>
      <c r="G19" s="13" t="s">
        <v>72</v>
      </c>
      <c r="H19" s="22">
        <v>0</v>
      </c>
      <c r="I19" s="23">
        <v>90000000</v>
      </c>
      <c r="J19" s="23">
        <v>90000000</v>
      </c>
      <c r="K19" s="22">
        <v>0</v>
      </c>
      <c r="L19" s="22">
        <v>0</v>
      </c>
      <c r="M19" s="26" t="s">
        <v>107811</v>
      </c>
      <c r="N19" s="15" t="s">
        <v>1449</v>
      </c>
      <c r="O19" s="12" t="s">
        <v>107815</v>
      </c>
      <c r="P19" s="22"/>
      <c r="Q19" s="16" t="s">
        <v>107813</v>
      </c>
    </row>
    <row r="20" spans="1:17" x14ac:dyDescent="0.2">
      <c r="A20" s="31">
        <v>30111509</v>
      </c>
      <c r="B20" s="31" t="s">
        <v>107823</v>
      </c>
      <c r="C20" s="31">
        <v>4</v>
      </c>
      <c r="D20" s="31">
        <v>4</v>
      </c>
      <c r="E20" s="31">
        <v>3</v>
      </c>
      <c r="F20" s="31">
        <v>1</v>
      </c>
      <c r="G20" s="31" t="s">
        <v>65</v>
      </c>
      <c r="H20" s="31">
        <v>1</v>
      </c>
      <c r="I20" s="32">
        <v>850000000</v>
      </c>
      <c r="J20" s="32">
        <v>850000000</v>
      </c>
      <c r="K20" s="31">
        <v>0</v>
      </c>
      <c r="L20" s="31">
        <v>0</v>
      </c>
      <c r="M20" s="31" t="s">
        <v>107824</v>
      </c>
      <c r="N20" s="31" t="s">
        <v>1973</v>
      </c>
      <c r="O20" s="31" t="s">
        <v>107825</v>
      </c>
      <c r="P20" s="31" t="s">
        <v>107826</v>
      </c>
      <c r="Q20" s="31" t="s">
        <v>107827</v>
      </c>
    </row>
    <row r="21" spans="1:17" x14ac:dyDescent="0.2">
      <c r="A21" s="31">
        <v>30111509</v>
      </c>
      <c r="B21" s="31" t="s">
        <v>107828</v>
      </c>
      <c r="C21" s="31">
        <v>4</v>
      </c>
      <c r="D21" s="31">
        <v>4</v>
      </c>
      <c r="E21" s="31">
        <v>2</v>
      </c>
      <c r="F21" s="31">
        <v>1</v>
      </c>
      <c r="G21" s="31" t="s">
        <v>65</v>
      </c>
      <c r="H21" s="31">
        <v>1</v>
      </c>
      <c r="I21" s="32">
        <v>850000000</v>
      </c>
      <c r="J21" s="32">
        <v>850000000</v>
      </c>
      <c r="K21" s="31">
        <v>0</v>
      </c>
      <c r="L21" s="31">
        <v>0</v>
      </c>
      <c r="M21" s="31" t="s">
        <v>107824</v>
      </c>
      <c r="N21" s="31" t="s">
        <v>1973</v>
      </c>
      <c r="O21" s="31" t="s">
        <v>107825</v>
      </c>
      <c r="P21" s="31" t="s">
        <v>107826</v>
      </c>
      <c r="Q21" s="31" t="s">
        <v>107827</v>
      </c>
    </row>
    <row r="22" spans="1:17" x14ac:dyDescent="0.2">
      <c r="A22" s="31">
        <v>30111509</v>
      </c>
      <c r="B22" s="31" t="s">
        <v>107829</v>
      </c>
      <c r="C22" s="31">
        <v>4</v>
      </c>
      <c r="D22" s="31">
        <v>4</v>
      </c>
      <c r="E22" s="31">
        <v>2</v>
      </c>
      <c r="F22" s="31">
        <v>1</v>
      </c>
      <c r="G22" s="31" t="s">
        <v>72</v>
      </c>
      <c r="H22" s="31">
        <v>1</v>
      </c>
      <c r="I22" s="32">
        <v>300000000</v>
      </c>
      <c r="J22" s="32">
        <v>300000000</v>
      </c>
      <c r="K22" s="31">
        <v>0</v>
      </c>
      <c r="L22" s="31">
        <v>0</v>
      </c>
      <c r="M22" s="31" t="s">
        <v>107824</v>
      </c>
      <c r="N22" s="31" t="s">
        <v>1973</v>
      </c>
      <c r="O22" s="31" t="s">
        <v>107825</v>
      </c>
      <c r="P22" s="31" t="s">
        <v>107826</v>
      </c>
      <c r="Q22" s="31" t="s">
        <v>107827</v>
      </c>
    </row>
    <row r="23" spans="1:17" x14ac:dyDescent="0.2">
      <c r="A23" s="31">
        <v>30111509</v>
      </c>
      <c r="B23" s="31" t="s">
        <v>107830</v>
      </c>
      <c r="C23" s="31">
        <v>4</v>
      </c>
      <c r="D23" s="31">
        <v>4</v>
      </c>
      <c r="E23" s="31">
        <v>1</v>
      </c>
      <c r="F23" s="31">
        <v>1</v>
      </c>
      <c r="G23" s="31" t="s">
        <v>72</v>
      </c>
      <c r="H23" s="31">
        <v>1</v>
      </c>
      <c r="I23" s="32">
        <v>850000000</v>
      </c>
      <c r="J23" s="32">
        <v>850000000</v>
      </c>
      <c r="K23" s="31">
        <v>0</v>
      </c>
      <c r="L23" s="31">
        <v>0</v>
      </c>
      <c r="M23" s="31" t="s">
        <v>107824</v>
      </c>
      <c r="N23" s="31" t="s">
        <v>1973</v>
      </c>
      <c r="O23" s="31" t="s">
        <v>107825</v>
      </c>
      <c r="P23" s="31" t="s">
        <v>107826</v>
      </c>
      <c r="Q23" s="31" t="s">
        <v>107827</v>
      </c>
    </row>
    <row r="24" spans="1:17" x14ac:dyDescent="0.2">
      <c r="A24" s="31">
        <v>30111509</v>
      </c>
      <c r="B24" s="31" t="s">
        <v>107831</v>
      </c>
      <c r="C24" s="31">
        <v>4</v>
      </c>
      <c r="D24" s="31">
        <v>4</v>
      </c>
      <c r="E24" s="31">
        <v>2</v>
      </c>
      <c r="F24" s="31">
        <v>1</v>
      </c>
      <c r="G24" s="31" t="s">
        <v>65</v>
      </c>
      <c r="H24" s="31">
        <v>1</v>
      </c>
      <c r="I24" s="32">
        <v>400000000</v>
      </c>
      <c r="J24" s="32">
        <v>400000000</v>
      </c>
      <c r="K24" s="31">
        <v>0</v>
      </c>
      <c r="L24" s="31">
        <v>0</v>
      </c>
      <c r="M24" s="31" t="s">
        <v>107824</v>
      </c>
      <c r="N24" s="31" t="s">
        <v>1973</v>
      </c>
      <c r="O24" s="31" t="s">
        <v>107825</v>
      </c>
      <c r="P24" s="31" t="s">
        <v>107826</v>
      </c>
      <c r="Q24" s="31" t="s">
        <v>107827</v>
      </c>
    </row>
    <row r="25" spans="1:17" x14ac:dyDescent="0.2">
      <c r="A25" s="31">
        <v>30111509</v>
      </c>
      <c r="B25" s="31" t="s">
        <v>107832</v>
      </c>
      <c r="C25" s="31">
        <v>4</v>
      </c>
      <c r="D25" s="31">
        <v>4</v>
      </c>
      <c r="E25" s="31">
        <v>2</v>
      </c>
      <c r="F25" s="31">
        <v>1</v>
      </c>
      <c r="G25" s="31" t="s">
        <v>65</v>
      </c>
      <c r="H25" s="31">
        <v>1</v>
      </c>
      <c r="I25" s="32">
        <v>850000000</v>
      </c>
      <c r="J25" s="32">
        <v>850000000</v>
      </c>
      <c r="K25" s="31">
        <v>0</v>
      </c>
      <c r="L25" s="31">
        <v>0</v>
      </c>
      <c r="M25" s="31" t="s">
        <v>107824</v>
      </c>
      <c r="N25" s="31" t="s">
        <v>1973</v>
      </c>
      <c r="O25" s="31" t="s">
        <v>107825</v>
      </c>
      <c r="P25" s="31" t="s">
        <v>107826</v>
      </c>
      <c r="Q25" s="31" t="s">
        <v>107827</v>
      </c>
    </row>
    <row r="26" spans="1:17" x14ac:dyDescent="0.2">
      <c r="A26" s="31">
        <v>72141000</v>
      </c>
      <c r="B26" s="31" t="s">
        <v>107833</v>
      </c>
      <c r="C26" s="31">
        <v>4</v>
      </c>
      <c r="D26" s="31">
        <v>4</v>
      </c>
      <c r="E26" s="31">
        <v>3</v>
      </c>
      <c r="F26" s="31">
        <v>1</v>
      </c>
      <c r="G26" s="31" t="s">
        <v>51</v>
      </c>
      <c r="H26" s="31">
        <v>1</v>
      </c>
      <c r="I26" s="32">
        <v>850000000</v>
      </c>
      <c r="J26" s="32">
        <v>850000000</v>
      </c>
      <c r="K26" s="31">
        <v>0</v>
      </c>
      <c r="L26" s="31">
        <v>0</v>
      </c>
      <c r="M26" s="31" t="s">
        <v>107824</v>
      </c>
      <c r="N26" s="31" t="s">
        <v>1973</v>
      </c>
      <c r="O26" s="31" t="s">
        <v>107825</v>
      </c>
      <c r="P26" s="31" t="s">
        <v>107826</v>
      </c>
      <c r="Q26" s="31" t="s">
        <v>107827</v>
      </c>
    </row>
    <row r="27" spans="1:17" x14ac:dyDescent="0.2">
      <c r="A27" s="31">
        <v>72141000</v>
      </c>
      <c r="B27" s="31" t="s">
        <v>107834</v>
      </c>
      <c r="C27" s="31">
        <v>4</v>
      </c>
      <c r="D27" s="31">
        <v>4</v>
      </c>
      <c r="E27" s="31">
        <v>3</v>
      </c>
      <c r="F27" s="31">
        <v>1</v>
      </c>
      <c r="G27" s="31" t="s">
        <v>51</v>
      </c>
      <c r="H27" s="31">
        <v>1</v>
      </c>
      <c r="I27" s="32">
        <v>850000000</v>
      </c>
      <c r="J27" s="32">
        <v>850000000</v>
      </c>
      <c r="K27" s="31">
        <v>0</v>
      </c>
      <c r="L27" s="31">
        <v>0</v>
      </c>
      <c r="M27" s="31" t="s">
        <v>107824</v>
      </c>
      <c r="N27" s="31" t="s">
        <v>1973</v>
      </c>
      <c r="O27" s="31" t="s">
        <v>107825</v>
      </c>
      <c r="P27" s="31" t="s">
        <v>107826</v>
      </c>
      <c r="Q27" s="31" t="s">
        <v>107827</v>
      </c>
    </row>
    <row r="28" spans="1:17" x14ac:dyDescent="0.2">
      <c r="A28" s="31">
        <v>72141000</v>
      </c>
      <c r="B28" s="31" t="s">
        <v>107835</v>
      </c>
      <c r="C28" s="31">
        <v>1</v>
      </c>
      <c r="D28" s="31">
        <v>1</v>
      </c>
      <c r="E28" s="31">
        <v>12</v>
      </c>
      <c r="F28" s="31">
        <v>1</v>
      </c>
      <c r="G28" s="31" t="s">
        <v>17</v>
      </c>
      <c r="H28" s="31">
        <v>1</v>
      </c>
      <c r="I28" s="32">
        <v>4660255820</v>
      </c>
      <c r="J28" s="32">
        <v>4660255820</v>
      </c>
      <c r="K28" s="31">
        <v>0</v>
      </c>
      <c r="L28" s="31">
        <v>0</v>
      </c>
      <c r="M28" s="31" t="s">
        <v>107824</v>
      </c>
      <c r="N28" s="31" t="s">
        <v>1973</v>
      </c>
      <c r="O28" s="31" t="s">
        <v>107825</v>
      </c>
      <c r="P28" s="31" t="s">
        <v>107826</v>
      </c>
      <c r="Q28" s="31" t="s">
        <v>107827</v>
      </c>
    </row>
    <row r="29" spans="1:17" x14ac:dyDescent="0.2">
      <c r="A29" s="31">
        <v>72141003</v>
      </c>
      <c r="B29" s="31" t="s">
        <v>107836</v>
      </c>
      <c r="C29" s="31">
        <v>4</v>
      </c>
      <c r="D29" s="31">
        <v>4</v>
      </c>
      <c r="E29" s="31">
        <v>8</v>
      </c>
      <c r="F29" s="31">
        <v>1</v>
      </c>
      <c r="G29" s="31" t="s">
        <v>51</v>
      </c>
      <c r="H29" s="31">
        <v>1</v>
      </c>
      <c r="I29" s="32">
        <v>800000000</v>
      </c>
      <c r="J29" s="32">
        <v>800000000</v>
      </c>
      <c r="K29" s="31">
        <v>0</v>
      </c>
      <c r="L29" s="31">
        <v>0</v>
      </c>
      <c r="M29" s="31" t="s">
        <v>107824</v>
      </c>
      <c r="N29" s="31" t="s">
        <v>1973</v>
      </c>
      <c r="O29" s="31" t="s">
        <v>107825</v>
      </c>
      <c r="P29" s="31" t="s">
        <v>107826</v>
      </c>
      <c r="Q29" s="31" t="s">
        <v>107827</v>
      </c>
    </row>
    <row r="30" spans="1:17" x14ac:dyDescent="0.2">
      <c r="A30" s="31">
        <v>72101511</v>
      </c>
      <c r="B30" s="31" t="s">
        <v>107837</v>
      </c>
      <c r="C30" s="31">
        <v>2</v>
      </c>
      <c r="D30" s="31">
        <v>2</v>
      </c>
      <c r="E30" s="31">
        <v>11</v>
      </c>
      <c r="F30" s="31">
        <v>1</v>
      </c>
      <c r="G30" s="31" t="s">
        <v>72</v>
      </c>
      <c r="H30" s="31">
        <v>1</v>
      </c>
      <c r="I30" s="32">
        <v>2500000</v>
      </c>
      <c r="J30" s="32">
        <v>2500000</v>
      </c>
      <c r="K30" s="31">
        <v>0</v>
      </c>
      <c r="L30" s="31">
        <v>0</v>
      </c>
      <c r="M30" s="31" t="s">
        <v>107838</v>
      </c>
      <c r="N30" s="31" t="s">
        <v>1976</v>
      </c>
      <c r="O30" s="31" t="s">
        <v>107825</v>
      </c>
      <c r="P30" s="31" t="s">
        <v>107826</v>
      </c>
      <c r="Q30" s="31" t="s">
        <v>107827</v>
      </c>
    </row>
    <row r="31" spans="1:17" x14ac:dyDescent="0.2">
      <c r="A31" s="31">
        <v>72151514</v>
      </c>
      <c r="B31" s="31" t="s">
        <v>107839</v>
      </c>
      <c r="C31" s="31">
        <v>1</v>
      </c>
      <c r="D31" s="31">
        <v>1</v>
      </c>
      <c r="E31" s="31">
        <v>1</v>
      </c>
      <c r="F31" s="31">
        <v>1</v>
      </c>
      <c r="G31" s="31" t="s">
        <v>72</v>
      </c>
      <c r="H31" s="31">
        <v>1</v>
      </c>
      <c r="I31" s="32">
        <v>14000000</v>
      </c>
      <c r="J31" s="32">
        <v>14000000</v>
      </c>
      <c r="K31" s="31">
        <v>0</v>
      </c>
      <c r="L31" s="31">
        <v>0</v>
      </c>
      <c r="M31" s="31" t="s">
        <v>107838</v>
      </c>
      <c r="N31" s="31" t="s">
        <v>1976</v>
      </c>
      <c r="O31" s="31" t="s">
        <v>107825</v>
      </c>
      <c r="P31" s="31" t="s">
        <v>107826</v>
      </c>
      <c r="Q31" s="31" t="s">
        <v>107827</v>
      </c>
    </row>
    <row r="32" spans="1:17" x14ac:dyDescent="0.2">
      <c r="A32" s="31">
        <v>72101507</v>
      </c>
      <c r="B32" s="31" t="s">
        <v>107840</v>
      </c>
      <c r="C32" s="31">
        <v>2</v>
      </c>
      <c r="D32" s="31">
        <v>2</v>
      </c>
      <c r="E32" s="31">
        <v>1</v>
      </c>
      <c r="F32" s="31">
        <v>1</v>
      </c>
      <c r="G32" s="31" t="s">
        <v>72</v>
      </c>
      <c r="H32" s="31">
        <v>1</v>
      </c>
      <c r="I32" s="32">
        <v>70000000</v>
      </c>
      <c r="J32" s="32">
        <v>70000000</v>
      </c>
      <c r="K32" s="31">
        <v>0</v>
      </c>
      <c r="L32" s="31">
        <v>0</v>
      </c>
      <c r="M32" s="31" t="s">
        <v>107838</v>
      </c>
      <c r="N32" s="31" t="s">
        <v>1976</v>
      </c>
      <c r="O32" s="31" t="s">
        <v>107825</v>
      </c>
      <c r="P32" s="31" t="s">
        <v>107826</v>
      </c>
      <c r="Q32" s="31" t="s">
        <v>107827</v>
      </c>
    </row>
    <row r="33" spans="1:17" ht="51" x14ac:dyDescent="0.2">
      <c r="A33" s="33">
        <v>72141000</v>
      </c>
      <c r="B33" s="34" t="s">
        <v>107841</v>
      </c>
      <c r="C33" s="35">
        <v>4</v>
      </c>
      <c r="D33" s="35">
        <v>5</v>
      </c>
      <c r="E33" s="35">
        <v>4</v>
      </c>
      <c r="F33" s="34">
        <v>1</v>
      </c>
      <c r="G33" s="34" t="s">
        <v>51</v>
      </c>
      <c r="H33" s="36">
        <v>0</v>
      </c>
      <c r="I33" s="37">
        <v>500000000</v>
      </c>
      <c r="J33" s="37">
        <v>500000000</v>
      </c>
      <c r="K33" s="33">
        <v>0</v>
      </c>
      <c r="L33" s="34">
        <v>0</v>
      </c>
      <c r="M33" s="34" t="s">
        <v>107842</v>
      </c>
      <c r="N33" s="33" t="s">
        <v>959</v>
      </c>
      <c r="O33" s="34" t="s">
        <v>107843</v>
      </c>
      <c r="P33" s="38" t="s">
        <v>107844</v>
      </c>
      <c r="Q33" s="144" t="s">
        <v>107845</v>
      </c>
    </row>
    <row r="34" spans="1:17" ht="33" x14ac:dyDescent="0.25">
      <c r="A34" s="39">
        <v>72141000</v>
      </c>
      <c r="B34" s="40" t="s">
        <v>107846</v>
      </c>
      <c r="C34" s="41">
        <v>3</v>
      </c>
      <c r="D34" s="41">
        <v>4</v>
      </c>
      <c r="E34" s="34">
        <v>2</v>
      </c>
      <c r="F34" s="34">
        <v>1</v>
      </c>
      <c r="G34" s="42" t="s">
        <v>51</v>
      </c>
      <c r="H34" s="36">
        <v>0</v>
      </c>
      <c r="I34" s="43">
        <v>500000000</v>
      </c>
      <c r="J34" s="43">
        <f>+I34</f>
        <v>500000000</v>
      </c>
      <c r="K34" s="33">
        <v>0</v>
      </c>
      <c r="L34" s="34">
        <v>0</v>
      </c>
      <c r="M34" s="34" t="s">
        <v>107842</v>
      </c>
      <c r="N34" s="33" t="s">
        <v>959</v>
      </c>
      <c r="O34" s="34" t="s">
        <v>107843</v>
      </c>
      <c r="P34" s="38" t="s">
        <v>107847</v>
      </c>
      <c r="Q34" s="144" t="s">
        <v>107845</v>
      </c>
    </row>
    <row r="35" spans="1:17" ht="33" x14ac:dyDescent="0.25">
      <c r="A35" s="39">
        <v>72141000</v>
      </c>
      <c r="B35" s="40" t="s">
        <v>107848</v>
      </c>
      <c r="C35" s="41">
        <v>3</v>
      </c>
      <c r="D35" s="41">
        <v>4</v>
      </c>
      <c r="E35" s="34">
        <v>2</v>
      </c>
      <c r="F35" s="34">
        <v>1</v>
      </c>
      <c r="G35" s="42" t="s">
        <v>51</v>
      </c>
      <c r="H35" s="36">
        <v>0</v>
      </c>
      <c r="I35" s="43">
        <v>600000000</v>
      </c>
      <c r="J35" s="43">
        <f t="shared" ref="J35:J54" si="0">+I35</f>
        <v>600000000</v>
      </c>
      <c r="K35" s="33">
        <v>0</v>
      </c>
      <c r="L35" s="34">
        <v>0</v>
      </c>
      <c r="M35" s="34" t="s">
        <v>107842</v>
      </c>
      <c r="N35" s="33" t="s">
        <v>959</v>
      </c>
      <c r="O35" s="34" t="s">
        <v>107843</v>
      </c>
      <c r="P35" s="38" t="s">
        <v>107849</v>
      </c>
      <c r="Q35" s="144" t="s">
        <v>107845</v>
      </c>
    </row>
    <row r="36" spans="1:17" ht="33" x14ac:dyDescent="0.25">
      <c r="A36" s="39">
        <v>72141000</v>
      </c>
      <c r="B36" s="40" t="s">
        <v>107850</v>
      </c>
      <c r="C36" s="41">
        <v>3</v>
      </c>
      <c r="D36" s="41">
        <v>4</v>
      </c>
      <c r="E36" s="34">
        <v>2</v>
      </c>
      <c r="F36" s="34">
        <v>1</v>
      </c>
      <c r="G36" s="42" t="s">
        <v>51</v>
      </c>
      <c r="H36" s="36">
        <v>0</v>
      </c>
      <c r="I36" s="43">
        <v>600000000</v>
      </c>
      <c r="J36" s="43">
        <f t="shared" si="0"/>
        <v>600000000</v>
      </c>
      <c r="K36" s="33">
        <v>0</v>
      </c>
      <c r="L36" s="34">
        <v>0</v>
      </c>
      <c r="M36" s="34" t="s">
        <v>107842</v>
      </c>
      <c r="N36" s="33" t="s">
        <v>959</v>
      </c>
      <c r="O36" s="34" t="s">
        <v>107843</v>
      </c>
      <c r="P36" s="38" t="s">
        <v>107851</v>
      </c>
      <c r="Q36" s="144" t="s">
        <v>107845</v>
      </c>
    </row>
    <row r="37" spans="1:17" ht="33" x14ac:dyDescent="0.25">
      <c r="A37" s="39">
        <v>72141000</v>
      </c>
      <c r="B37" s="40" t="s">
        <v>107852</v>
      </c>
      <c r="C37" s="41">
        <v>3</v>
      </c>
      <c r="D37" s="41">
        <v>4</v>
      </c>
      <c r="E37" s="34">
        <v>2</v>
      </c>
      <c r="F37" s="34">
        <v>1</v>
      </c>
      <c r="G37" s="42" t="s">
        <v>51</v>
      </c>
      <c r="H37" s="36">
        <v>0</v>
      </c>
      <c r="I37" s="43">
        <v>800000000</v>
      </c>
      <c r="J37" s="43">
        <f t="shared" si="0"/>
        <v>800000000</v>
      </c>
      <c r="K37" s="33">
        <v>0</v>
      </c>
      <c r="L37" s="34">
        <v>0</v>
      </c>
      <c r="M37" s="34" t="s">
        <v>107842</v>
      </c>
      <c r="N37" s="33" t="s">
        <v>959</v>
      </c>
      <c r="O37" s="34" t="s">
        <v>107843</v>
      </c>
      <c r="P37" s="38" t="s">
        <v>107853</v>
      </c>
      <c r="Q37" s="144" t="s">
        <v>107845</v>
      </c>
    </row>
    <row r="38" spans="1:17" ht="33" x14ac:dyDescent="0.25">
      <c r="A38" s="39">
        <v>72141000</v>
      </c>
      <c r="B38" s="40" t="s">
        <v>107854</v>
      </c>
      <c r="C38" s="41">
        <v>3</v>
      </c>
      <c r="D38" s="41">
        <v>4</v>
      </c>
      <c r="E38" s="34">
        <v>2</v>
      </c>
      <c r="F38" s="34">
        <v>1</v>
      </c>
      <c r="G38" s="42" t="s">
        <v>51</v>
      </c>
      <c r="H38" s="36">
        <v>0</v>
      </c>
      <c r="I38" s="43">
        <v>800000000</v>
      </c>
      <c r="J38" s="43">
        <f t="shared" si="0"/>
        <v>800000000</v>
      </c>
      <c r="K38" s="33">
        <v>0</v>
      </c>
      <c r="L38" s="34">
        <v>0</v>
      </c>
      <c r="M38" s="34" t="s">
        <v>107842</v>
      </c>
      <c r="N38" s="33" t="s">
        <v>959</v>
      </c>
      <c r="O38" s="34" t="s">
        <v>107843</v>
      </c>
      <c r="P38" s="38" t="s">
        <v>107855</v>
      </c>
      <c r="Q38" s="144" t="s">
        <v>107845</v>
      </c>
    </row>
    <row r="39" spans="1:17" ht="33" x14ac:dyDescent="0.25">
      <c r="A39" s="39">
        <v>72141000</v>
      </c>
      <c r="B39" s="40" t="s">
        <v>107856</v>
      </c>
      <c r="C39" s="41">
        <v>3</v>
      </c>
      <c r="D39" s="41">
        <v>4</v>
      </c>
      <c r="E39" s="34">
        <v>2</v>
      </c>
      <c r="F39" s="34">
        <v>1</v>
      </c>
      <c r="G39" s="42" t="s">
        <v>51</v>
      </c>
      <c r="H39" s="36">
        <v>0</v>
      </c>
      <c r="I39" s="43">
        <v>600000000</v>
      </c>
      <c r="J39" s="43">
        <f t="shared" si="0"/>
        <v>600000000</v>
      </c>
      <c r="K39" s="33">
        <v>0</v>
      </c>
      <c r="L39" s="34">
        <v>0</v>
      </c>
      <c r="M39" s="34" t="s">
        <v>107842</v>
      </c>
      <c r="N39" s="33" t="s">
        <v>959</v>
      </c>
      <c r="O39" s="34" t="s">
        <v>107843</v>
      </c>
      <c r="P39" s="38" t="s">
        <v>107857</v>
      </c>
      <c r="Q39" s="144" t="s">
        <v>107845</v>
      </c>
    </row>
    <row r="40" spans="1:17" ht="33" x14ac:dyDescent="0.25">
      <c r="A40" s="39">
        <v>72141000</v>
      </c>
      <c r="B40" s="40" t="s">
        <v>107858</v>
      </c>
      <c r="C40" s="41">
        <v>3</v>
      </c>
      <c r="D40" s="41">
        <v>4</v>
      </c>
      <c r="E40" s="34">
        <v>2</v>
      </c>
      <c r="F40" s="34">
        <v>1</v>
      </c>
      <c r="G40" s="42" t="s">
        <v>51</v>
      </c>
      <c r="H40" s="36">
        <v>0</v>
      </c>
      <c r="I40" s="43">
        <v>600000000</v>
      </c>
      <c r="J40" s="43">
        <f t="shared" si="0"/>
        <v>600000000</v>
      </c>
      <c r="K40" s="33">
        <v>0</v>
      </c>
      <c r="L40" s="34">
        <v>0</v>
      </c>
      <c r="M40" s="34" t="s">
        <v>107842</v>
      </c>
      <c r="N40" s="33" t="s">
        <v>959</v>
      </c>
      <c r="O40" s="34" t="s">
        <v>107843</v>
      </c>
      <c r="P40" s="38" t="s">
        <v>107859</v>
      </c>
      <c r="Q40" s="144" t="s">
        <v>107845</v>
      </c>
    </row>
    <row r="41" spans="1:17" ht="33" x14ac:dyDescent="0.25">
      <c r="A41" s="39">
        <v>72141000</v>
      </c>
      <c r="B41" s="40" t="s">
        <v>107860</v>
      </c>
      <c r="C41" s="41">
        <v>3</v>
      </c>
      <c r="D41" s="41">
        <v>4</v>
      </c>
      <c r="E41" s="34">
        <v>2</v>
      </c>
      <c r="F41" s="34">
        <v>1</v>
      </c>
      <c r="G41" s="42" t="s">
        <v>51</v>
      </c>
      <c r="H41" s="36">
        <v>0</v>
      </c>
      <c r="I41" s="43">
        <v>600000000</v>
      </c>
      <c r="J41" s="43">
        <f t="shared" si="0"/>
        <v>600000000</v>
      </c>
      <c r="K41" s="33">
        <v>0</v>
      </c>
      <c r="L41" s="34">
        <v>0</v>
      </c>
      <c r="M41" s="34" t="s">
        <v>107842</v>
      </c>
      <c r="N41" s="33" t="s">
        <v>959</v>
      </c>
      <c r="O41" s="34" t="s">
        <v>107843</v>
      </c>
      <c r="P41" s="38" t="s">
        <v>107861</v>
      </c>
      <c r="Q41" s="144" t="s">
        <v>107845</v>
      </c>
    </row>
    <row r="42" spans="1:17" ht="33" x14ac:dyDescent="0.25">
      <c r="A42" s="39">
        <v>72141000</v>
      </c>
      <c r="B42" s="40" t="s">
        <v>107862</v>
      </c>
      <c r="C42" s="41">
        <v>3</v>
      </c>
      <c r="D42" s="41">
        <v>4</v>
      </c>
      <c r="E42" s="34">
        <v>2</v>
      </c>
      <c r="F42" s="34">
        <v>1</v>
      </c>
      <c r="G42" s="42" t="s">
        <v>51</v>
      </c>
      <c r="H42" s="36">
        <v>0</v>
      </c>
      <c r="I42" s="43">
        <v>600000000</v>
      </c>
      <c r="J42" s="43">
        <f t="shared" si="0"/>
        <v>600000000</v>
      </c>
      <c r="K42" s="33">
        <v>0</v>
      </c>
      <c r="L42" s="34">
        <v>0</v>
      </c>
      <c r="M42" s="34" t="s">
        <v>107842</v>
      </c>
      <c r="N42" s="33" t="s">
        <v>959</v>
      </c>
      <c r="O42" s="34" t="s">
        <v>107843</v>
      </c>
      <c r="P42" s="38" t="s">
        <v>107863</v>
      </c>
      <c r="Q42" s="144" t="s">
        <v>107845</v>
      </c>
    </row>
    <row r="43" spans="1:17" ht="33" x14ac:dyDescent="0.25">
      <c r="A43" s="39">
        <v>72141000</v>
      </c>
      <c r="B43" s="40" t="s">
        <v>107864</v>
      </c>
      <c r="C43" s="41">
        <v>3</v>
      </c>
      <c r="D43" s="41">
        <v>4</v>
      </c>
      <c r="E43" s="34">
        <v>2</v>
      </c>
      <c r="F43" s="34">
        <v>1</v>
      </c>
      <c r="G43" s="42" t="s">
        <v>51</v>
      </c>
      <c r="H43" s="36">
        <v>0</v>
      </c>
      <c r="I43" s="43">
        <v>600000000</v>
      </c>
      <c r="J43" s="43">
        <f t="shared" si="0"/>
        <v>600000000</v>
      </c>
      <c r="K43" s="33">
        <v>0</v>
      </c>
      <c r="L43" s="34">
        <v>0</v>
      </c>
      <c r="M43" s="34" t="s">
        <v>107842</v>
      </c>
      <c r="N43" s="33" t="s">
        <v>959</v>
      </c>
      <c r="O43" s="34" t="s">
        <v>107843</v>
      </c>
      <c r="P43" s="38" t="s">
        <v>107865</v>
      </c>
      <c r="Q43" s="144" t="s">
        <v>107845</v>
      </c>
    </row>
    <row r="44" spans="1:17" ht="33" x14ac:dyDescent="0.25">
      <c r="A44" s="39">
        <v>72141000</v>
      </c>
      <c r="B44" s="40" t="s">
        <v>107866</v>
      </c>
      <c r="C44" s="41">
        <v>3</v>
      </c>
      <c r="D44" s="41">
        <v>4</v>
      </c>
      <c r="E44" s="34">
        <v>2</v>
      </c>
      <c r="F44" s="34">
        <v>1</v>
      </c>
      <c r="G44" s="42" t="s">
        <v>51</v>
      </c>
      <c r="H44" s="36">
        <v>0</v>
      </c>
      <c r="I44" s="43">
        <v>400000000</v>
      </c>
      <c r="J44" s="43">
        <f t="shared" si="0"/>
        <v>400000000</v>
      </c>
      <c r="K44" s="33">
        <v>0</v>
      </c>
      <c r="L44" s="34">
        <v>0</v>
      </c>
      <c r="M44" s="34" t="s">
        <v>107842</v>
      </c>
      <c r="N44" s="33" t="s">
        <v>959</v>
      </c>
      <c r="O44" s="34" t="s">
        <v>107843</v>
      </c>
      <c r="P44" s="38" t="s">
        <v>107867</v>
      </c>
      <c r="Q44" s="144" t="s">
        <v>107845</v>
      </c>
    </row>
    <row r="45" spans="1:17" ht="33" x14ac:dyDescent="0.25">
      <c r="A45" s="39">
        <v>72141000</v>
      </c>
      <c r="B45" s="40" t="s">
        <v>107868</v>
      </c>
      <c r="C45" s="41">
        <v>4</v>
      </c>
      <c r="D45" s="41">
        <v>5</v>
      </c>
      <c r="E45" s="34">
        <v>3</v>
      </c>
      <c r="F45" s="34">
        <v>1</v>
      </c>
      <c r="G45" s="42" t="s">
        <v>51</v>
      </c>
      <c r="H45" s="36">
        <v>0</v>
      </c>
      <c r="I45" s="43">
        <v>900000000</v>
      </c>
      <c r="J45" s="43">
        <f t="shared" si="0"/>
        <v>900000000</v>
      </c>
      <c r="K45" s="33">
        <v>0</v>
      </c>
      <c r="L45" s="34">
        <v>0</v>
      </c>
      <c r="M45" s="34" t="s">
        <v>107842</v>
      </c>
      <c r="N45" s="33" t="s">
        <v>959</v>
      </c>
      <c r="O45" s="34" t="s">
        <v>107843</v>
      </c>
      <c r="P45" s="38" t="s">
        <v>107869</v>
      </c>
      <c r="Q45" s="144" t="s">
        <v>107845</v>
      </c>
    </row>
    <row r="46" spans="1:17" ht="38.25" x14ac:dyDescent="0.25">
      <c r="A46" s="39">
        <v>72141000</v>
      </c>
      <c r="B46" s="40" t="s">
        <v>107870</v>
      </c>
      <c r="C46" s="41">
        <v>2</v>
      </c>
      <c r="D46" s="41">
        <v>3</v>
      </c>
      <c r="E46" s="34">
        <v>2</v>
      </c>
      <c r="F46" s="34">
        <v>1</v>
      </c>
      <c r="G46" s="42" t="s">
        <v>51</v>
      </c>
      <c r="H46" s="36">
        <v>0</v>
      </c>
      <c r="I46" s="43">
        <v>900000000</v>
      </c>
      <c r="J46" s="43">
        <f t="shared" si="0"/>
        <v>900000000</v>
      </c>
      <c r="K46" s="33">
        <v>0</v>
      </c>
      <c r="L46" s="34">
        <v>0</v>
      </c>
      <c r="M46" s="34" t="s">
        <v>107842</v>
      </c>
      <c r="N46" s="33" t="s">
        <v>959</v>
      </c>
      <c r="O46" s="34" t="s">
        <v>107843</v>
      </c>
      <c r="P46" s="38" t="s">
        <v>107871</v>
      </c>
      <c r="Q46" s="144" t="s">
        <v>107845</v>
      </c>
    </row>
    <row r="47" spans="1:17" ht="51" x14ac:dyDescent="0.25">
      <c r="A47" s="39">
        <v>72141000</v>
      </c>
      <c r="B47" s="40" t="s">
        <v>107872</v>
      </c>
      <c r="C47" s="41">
        <v>2</v>
      </c>
      <c r="D47" s="41">
        <v>3</v>
      </c>
      <c r="E47" s="34">
        <v>2</v>
      </c>
      <c r="F47" s="34">
        <v>1</v>
      </c>
      <c r="G47" s="42" t="s">
        <v>51</v>
      </c>
      <c r="H47" s="36">
        <v>0</v>
      </c>
      <c r="I47" s="43">
        <v>600000000</v>
      </c>
      <c r="J47" s="43">
        <f t="shared" si="0"/>
        <v>600000000</v>
      </c>
      <c r="K47" s="33">
        <v>0</v>
      </c>
      <c r="L47" s="34">
        <v>0</v>
      </c>
      <c r="M47" s="34" t="s">
        <v>107842</v>
      </c>
      <c r="N47" s="33" t="s">
        <v>959</v>
      </c>
      <c r="O47" s="34" t="s">
        <v>107843</v>
      </c>
      <c r="P47" s="38" t="s">
        <v>107873</v>
      </c>
      <c r="Q47" s="144" t="s">
        <v>107845</v>
      </c>
    </row>
    <row r="48" spans="1:17" ht="33" x14ac:dyDescent="0.2">
      <c r="A48" s="44">
        <v>72101507</v>
      </c>
      <c r="B48" s="44" t="s">
        <v>107874</v>
      </c>
      <c r="C48" s="41">
        <v>2</v>
      </c>
      <c r="D48" s="41">
        <v>3</v>
      </c>
      <c r="E48" s="34">
        <v>2</v>
      </c>
      <c r="F48" s="34">
        <v>1</v>
      </c>
      <c r="G48" s="42" t="s">
        <v>72</v>
      </c>
      <c r="H48" s="36">
        <v>0</v>
      </c>
      <c r="I48" s="43">
        <v>90000000</v>
      </c>
      <c r="J48" s="43">
        <f t="shared" si="0"/>
        <v>90000000</v>
      </c>
      <c r="K48" s="33">
        <v>0</v>
      </c>
      <c r="L48" s="34">
        <v>0</v>
      </c>
      <c r="M48" s="34" t="s">
        <v>107842</v>
      </c>
      <c r="N48" s="33" t="s">
        <v>959</v>
      </c>
      <c r="O48" s="34" t="s">
        <v>107843</v>
      </c>
      <c r="P48" s="38" t="s">
        <v>107875</v>
      </c>
      <c r="Q48" s="144" t="s">
        <v>107845</v>
      </c>
    </row>
    <row r="49" spans="1:17" ht="33" x14ac:dyDescent="0.2">
      <c r="A49" s="45">
        <v>72141000</v>
      </c>
      <c r="B49" s="45" t="s">
        <v>107876</v>
      </c>
      <c r="C49" s="31">
        <v>2</v>
      </c>
      <c r="D49" s="31">
        <v>3</v>
      </c>
      <c r="E49" s="31">
        <v>3</v>
      </c>
      <c r="F49" s="34">
        <v>1</v>
      </c>
      <c r="G49" s="42" t="s">
        <v>51</v>
      </c>
      <c r="H49" s="36">
        <v>0</v>
      </c>
      <c r="I49" s="43">
        <v>600000000</v>
      </c>
      <c r="J49" s="43">
        <f t="shared" si="0"/>
        <v>600000000</v>
      </c>
      <c r="K49" s="33">
        <v>0</v>
      </c>
      <c r="L49" s="34">
        <v>0</v>
      </c>
      <c r="M49" s="34" t="s">
        <v>107842</v>
      </c>
      <c r="N49" s="33" t="s">
        <v>959</v>
      </c>
      <c r="O49" s="34" t="s">
        <v>107843</v>
      </c>
      <c r="P49" s="38" t="s">
        <v>107877</v>
      </c>
      <c r="Q49" s="144" t="s">
        <v>107845</v>
      </c>
    </row>
    <row r="50" spans="1:17" ht="33" x14ac:dyDescent="0.2">
      <c r="A50" s="45">
        <v>72141000</v>
      </c>
      <c r="B50" s="45" t="s">
        <v>107878</v>
      </c>
      <c r="C50" s="31">
        <v>2</v>
      </c>
      <c r="D50" s="31">
        <v>3</v>
      </c>
      <c r="E50" s="31">
        <v>3</v>
      </c>
      <c r="F50" s="34">
        <v>1</v>
      </c>
      <c r="G50" s="42" t="s">
        <v>51</v>
      </c>
      <c r="H50" s="36">
        <v>0</v>
      </c>
      <c r="I50" s="43">
        <v>600000000</v>
      </c>
      <c r="J50" s="43">
        <f t="shared" si="0"/>
        <v>600000000</v>
      </c>
      <c r="K50" s="33">
        <v>0</v>
      </c>
      <c r="L50" s="34">
        <v>0</v>
      </c>
      <c r="M50" s="34" t="s">
        <v>107842</v>
      </c>
      <c r="N50" s="33" t="s">
        <v>959</v>
      </c>
      <c r="O50" s="34" t="s">
        <v>107843</v>
      </c>
      <c r="P50" s="38" t="s">
        <v>107877</v>
      </c>
      <c r="Q50" s="144" t="s">
        <v>107845</v>
      </c>
    </row>
    <row r="51" spans="1:17" ht="33" x14ac:dyDescent="0.2">
      <c r="A51" s="45">
        <v>72141000</v>
      </c>
      <c r="B51" s="45" t="s">
        <v>107879</v>
      </c>
      <c r="C51" s="31">
        <v>2</v>
      </c>
      <c r="D51" s="31">
        <v>3</v>
      </c>
      <c r="E51" s="31">
        <v>3</v>
      </c>
      <c r="F51" s="34">
        <v>1</v>
      </c>
      <c r="G51" s="42" t="s">
        <v>51</v>
      </c>
      <c r="H51" s="36">
        <v>0</v>
      </c>
      <c r="I51" s="43">
        <v>600000000</v>
      </c>
      <c r="J51" s="43">
        <f t="shared" si="0"/>
        <v>600000000</v>
      </c>
      <c r="K51" s="33">
        <v>0</v>
      </c>
      <c r="L51" s="34">
        <v>0</v>
      </c>
      <c r="M51" s="34" t="s">
        <v>107842</v>
      </c>
      <c r="N51" s="33" t="s">
        <v>959</v>
      </c>
      <c r="O51" s="34" t="s">
        <v>107843</v>
      </c>
      <c r="P51" s="38" t="s">
        <v>107877</v>
      </c>
      <c r="Q51" s="144" t="s">
        <v>107845</v>
      </c>
    </row>
    <row r="52" spans="1:17" ht="33" x14ac:dyDescent="0.2">
      <c r="A52" s="45">
        <v>72141000</v>
      </c>
      <c r="B52" s="45" t="s">
        <v>107880</v>
      </c>
      <c r="C52" s="31">
        <v>2</v>
      </c>
      <c r="D52" s="31">
        <v>3</v>
      </c>
      <c r="E52" s="31">
        <v>3</v>
      </c>
      <c r="F52" s="34">
        <v>1</v>
      </c>
      <c r="G52" s="42" t="s">
        <v>51</v>
      </c>
      <c r="H52" s="36">
        <v>0</v>
      </c>
      <c r="I52" s="43">
        <v>900000000</v>
      </c>
      <c r="J52" s="43">
        <f t="shared" si="0"/>
        <v>900000000</v>
      </c>
      <c r="K52" s="33">
        <v>0</v>
      </c>
      <c r="L52" s="34">
        <v>0</v>
      </c>
      <c r="M52" s="34" t="s">
        <v>107842</v>
      </c>
      <c r="N52" s="33" t="s">
        <v>959</v>
      </c>
      <c r="O52" s="34" t="s">
        <v>107843</v>
      </c>
      <c r="P52" s="38" t="s">
        <v>107877</v>
      </c>
      <c r="Q52" s="144" t="s">
        <v>107845</v>
      </c>
    </row>
    <row r="53" spans="1:17" ht="33" x14ac:dyDescent="0.2">
      <c r="A53" s="45">
        <v>72141000</v>
      </c>
      <c r="B53" s="45" t="s">
        <v>107881</v>
      </c>
      <c r="C53" s="31">
        <v>2</v>
      </c>
      <c r="D53" s="31">
        <v>3</v>
      </c>
      <c r="E53" s="31">
        <v>3</v>
      </c>
      <c r="F53" s="34">
        <v>1</v>
      </c>
      <c r="G53" s="42" t="s">
        <v>51</v>
      </c>
      <c r="H53" s="36">
        <v>0</v>
      </c>
      <c r="I53" s="43">
        <v>900000000</v>
      </c>
      <c r="J53" s="43">
        <f t="shared" si="0"/>
        <v>900000000</v>
      </c>
      <c r="K53" s="33">
        <v>0</v>
      </c>
      <c r="L53" s="34">
        <v>0</v>
      </c>
      <c r="M53" s="34" t="s">
        <v>107842</v>
      </c>
      <c r="N53" s="33" t="s">
        <v>959</v>
      </c>
      <c r="O53" s="34" t="s">
        <v>107843</v>
      </c>
      <c r="P53" s="38" t="s">
        <v>107877</v>
      </c>
      <c r="Q53" s="144" t="s">
        <v>107845</v>
      </c>
    </row>
    <row r="54" spans="1:17" ht="33" x14ac:dyDescent="0.2">
      <c r="A54" s="45">
        <v>72141000</v>
      </c>
      <c r="B54" s="45" t="s">
        <v>107882</v>
      </c>
      <c r="C54" s="31">
        <v>2</v>
      </c>
      <c r="D54" s="31">
        <v>3</v>
      </c>
      <c r="E54" s="31">
        <v>3</v>
      </c>
      <c r="F54" s="34">
        <v>1</v>
      </c>
      <c r="G54" s="42" t="s">
        <v>51</v>
      </c>
      <c r="H54" s="36">
        <v>0</v>
      </c>
      <c r="I54" s="43">
        <v>900000000</v>
      </c>
      <c r="J54" s="43">
        <f t="shared" si="0"/>
        <v>900000000</v>
      </c>
      <c r="K54" s="33">
        <v>0</v>
      </c>
      <c r="L54" s="34">
        <v>0</v>
      </c>
      <c r="M54" s="34" t="s">
        <v>107842</v>
      </c>
      <c r="N54" s="33" t="s">
        <v>959</v>
      </c>
      <c r="O54" s="34" t="s">
        <v>107843</v>
      </c>
      <c r="P54" s="38" t="s">
        <v>107877</v>
      </c>
      <c r="Q54" s="144" t="s">
        <v>107845</v>
      </c>
    </row>
    <row r="55" spans="1:17" ht="30" x14ac:dyDescent="0.25">
      <c r="A55" s="154">
        <v>72101507</v>
      </c>
      <c r="B55" s="46" t="s">
        <v>101323</v>
      </c>
      <c r="C55" s="47" t="s">
        <v>107883</v>
      </c>
      <c r="D55" s="47" t="s">
        <v>107884</v>
      </c>
      <c r="E55" s="47">
        <v>4</v>
      </c>
      <c r="F55" s="48" t="s">
        <v>107885</v>
      </c>
      <c r="G55" s="48" t="s">
        <v>107886</v>
      </c>
      <c r="H55" s="49" t="s">
        <v>107887</v>
      </c>
      <c r="I55" s="50">
        <v>300000000</v>
      </c>
      <c r="J55" s="51">
        <v>300000000</v>
      </c>
      <c r="K55" s="48" t="s">
        <v>107888</v>
      </c>
      <c r="L55" s="31"/>
      <c r="M55" s="52" t="s">
        <v>107889</v>
      </c>
      <c r="N55" s="52" t="s">
        <v>107890</v>
      </c>
      <c r="O55" s="48" t="s">
        <v>107891</v>
      </c>
      <c r="P55" s="48">
        <v>6641416</v>
      </c>
      <c r="Q55" s="53" t="s">
        <v>107892</v>
      </c>
    </row>
    <row r="56" spans="1:17" ht="30" x14ac:dyDescent="0.25">
      <c r="A56" s="154">
        <v>44000000</v>
      </c>
      <c r="B56" s="46" t="s">
        <v>107893</v>
      </c>
      <c r="C56" s="47" t="s">
        <v>107883</v>
      </c>
      <c r="D56" s="47" t="s">
        <v>107884</v>
      </c>
      <c r="E56" s="54">
        <v>1</v>
      </c>
      <c r="F56" s="48" t="s">
        <v>107885</v>
      </c>
      <c r="G56" s="48" t="s">
        <v>107886</v>
      </c>
      <c r="H56" s="49" t="s">
        <v>107887</v>
      </c>
      <c r="I56" s="50">
        <v>100000000</v>
      </c>
      <c r="J56" s="51">
        <v>100000000</v>
      </c>
      <c r="K56" s="48" t="s">
        <v>107888</v>
      </c>
      <c r="L56" s="31"/>
      <c r="M56" s="52" t="s">
        <v>107889</v>
      </c>
      <c r="N56" s="52" t="s">
        <v>107890</v>
      </c>
      <c r="O56" s="48" t="s">
        <v>107891</v>
      </c>
      <c r="P56" s="48">
        <v>6641416</v>
      </c>
      <c r="Q56" s="53" t="s">
        <v>107892</v>
      </c>
    </row>
    <row r="57" spans="1:17" ht="30" x14ac:dyDescent="0.25">
      <c r="A57" s="154">
        <v>72154066</v>
      </c>
      <c r="B57" s="46" t="s">
        <v>107894</v>
      </c>
      <c r="C57" s="47" t="s">
        <v>107883</v>
      </c>
      <c r="D57" s="47" t="s">
        <v>107883</v>
      </c>
      <c r="E57" s="47">
        <v>2</v>
      </c>
      <c r="F57" s="48" t="s">
        <v>107885</v>
      </c>
      <c r="G57" s="48" t="s">
        <v>107895</v>
      </c>
      <c r="H57" s="49" t="s">
        <v>107887</v>
      </c>
      <c r="I57" s="50">
        <v>90000000</v>
      </c>
      <c r="J57" s="51">
        <v>90000000</v>
      </c>
      <c r="K57" s="48" t="s">
        <v>107888</v>
      </c>
      <c r="L57" s="31"/>
      <c r="M57" s="52" t="s">
        <v>107889</v>
      </c>
      <c r="N57" s="52" t="s">
        <v>107890</v>
      </c>
      <c r="O57" s="48" t="s">
        <v>107891</v>
      </c>
      <c r="P57" s="48">
        <v>6641416</v>
      </c>
      <c r="Q57" s="53" t="s">
        <v>107892</v>
      </c>
    </row>
    <row r="58" spans="1:17" ht="30" x14ac:dyDescent="0.25">
      <c r="A58" s="154">
        <v>44000000</v>
      </c>
      <c r="B58" s="46" t="s">
        <v>107896</v>
      </c>
      <c r="C58" s="47" t="s">
        <v>107883</v>
      </c>
      <c r="D58" s="47" t="s">
        <v>107883</v>
      </c>
      <c r="E58" s="47">
        <v>1</v>
      </c>
      <c r="F58" s="48" t="s">
        <v>107885</v>
      </c>
      <c r="G58" s="48" t="s">
        <v>107895</v>
      </c>
      <c r="H58" s="49" t="s">
        <v>107887</v>
      </c>
      <c r="I58" s="50">
        <v>15000000</v>
      </c>
      <c r="J58" s="51">
        <v>15000000</v>
      </c>
      <c r="K58" s="48" t="s">
        <v>107888</v>
      </c>
      <c r="L58" s="31"/>
      <c r="M58" s="52" t="s">
        <v>107889</v>
      </c>
      <c r="N58" s="52" t="s">
        <v>107890</v>
      </c>
      <c r="O58" s="48" t="s">
        <v>107891</v>
      </c>
      <c r="P58" s="48">
        <v>6641416</v>
      </c>
      <c r="Q58" s="53" t="s">
        <v>107892</v>
      </c>
    </row>
    <row r="59" spans="1:17" ht="51" x14ac:dyDescent="0.25">
      <c r="A59" s="55">
        <v>30121601</v>
      </c>
      <c r="B59" s="56" t="s">
        <v>107897</v>
      </c>
      <c r="C59" s="57" t="s">
        <v>107898</v>
      </c>
      <c r="D59" s="57" t="s">
        <v>107898</v>
      </c>
      <c r="E59" s="57">
        <v>2</v>
      </c>
      <c r="F59" s="48" t="s">
        <v>107885</v>
      </c>
      <c r="G59" s="48" t="s">
        <v>107886</v>
      </c>
      <c r="H59" s="49" t="s">
        <v>107887</v>
      </c>
      <c r="I59" s="58">
        <v>500000000</v>
      </c>
      <c r="J59" s="58">
        <f>+I59</f>
        <v>500000000</v>
      </c>
      <c r="K59" s="59" t="s">
        <v>107888</v>
      </c>
      <c r="L59" s="60" t="s">
        <v>107899</v>
      </c>
      <c r="M59" s="52" t="s">
        <v>107889</v>
      </c>
      <c r="N59" s="52" t="s">
        <v>107890</v>
      </c>
      <c r="O59" s="48" t="s">
        <v>107891</v>
      </c>
      <c r="P59" s="48">
        <v>6641416</v>
      </c>
      <c r="Q59" s="53" t="s">
        <v>107892</v>
      </c>
    </row>
    <row r="60" spans="1:17" ht="51" x14ac:dyDescent="0.25">
      <c r="A60" s="55">
        <v>30121601</v>
      </c>
      <c r="B60" s="56" t="s">
        <v>107900</v>
      </c>
      <c r="C60" s="57" t="s">
        <v>107898</v>
      </c>
      <c r="D60" s="57" t="s">
        <v>107898</v>
      </c>
      <c r="E60" s="57">
        <v>2</v>
      </c>
      <c r="F60" s="48" t="s">
        <v>107885</v>
      </c>
      <c r="G60" s="48" t="s">
        <v>107895</v>
      </c>
      <c r="H60" s="49" t="s">
        <v>107887</v>
      </c>
      <c r="I60" s="58">
        <v>500000000</v>
      </c>
      <c r="J60" s="58">
        <f t="shared" ref="J60:J64" si="1">+I60</f>
        <v>500000000</v>
      </c>
      <c r="K60" s="59" t="s">
        <v>107888</v>
      </c>
      <c r="L60" s="60" t="s">
        <v>107899</v>
      </c>
      <c r="M60" s="52" t="s">
        <v>107889</v>
      </c>
      <c r="N60" s="52" t="s">
        <v>107890</v>
      </c>
      <c r="O60" s="48" t="s">
        <v>107891</v>
      </c>
      <c r="P60" s="48">
        <v>6641416</v>
      </c>
      <c r="Q60" s="53" t="s">
        <v>107892</v>
      </c>
    </row>
    <row r="61" spans="1:17" ht="38.25" x14ac:dyDescent="0.25">
      <c r="A61" s="55">
        <v>72141002</v>
      </c>
      <c r="B61" s="56" t="s">
        <v>107901</v>
      </c>
      <c r="C61" s="57" t="s">
        <v>107898</v>
      </c>
      <c r="D61" s="57" t="s">
        <v>107898</v>
      </c>
      <c r="E61" s="57">
        <v>3</v>
      </c>
      <c r="F61" s="56" t="s">
        <v>107885</v>
      </c>
      <c r="G61" s="56" t="s">
        <v>107886</v>
      </c>
      <c r="H61" s="49" t="s">
        <v>107887</v>
      </c>
      <c r="I61" s="58">
        <v>200000000</v>
      </c>
      <c r="J61" s="58">
        <f t="shared" si="1"/>
        <v>200000000</v>
      </c>
      <c r="K61" s="59" t="s">
        <v>107888</v>
      </c>
      <c r="L61" s="60" t="s">
        <v>107899</v>
      </c>
      <c r="M61" s="52" t="s">
        <v>107889</v>
      </c>
      <c r="N61" s="52" t="s">
        <v>107890</v>
      </c>
      <c r="O61" s="48" t="s">
        <v>107891</v>
      </c>
      <c r="P61" s="48">
        <v>6641416</v>
      </c>
      <c r="Q61" s="53" t="s">
        <v>107892</v>
      </c>
    </row>
    <row r="62" spans="1:17" ht="30" x14ac:dyDescent="0.25">
      <c r="A62" s="61">
        <v>95111600</v>
      </c>
      <c r="B62" s="56" t="s">
        <v>107902</v>
      </c>
      <c r="C62" s="57" t="s">
        <v>107903</v>
      </c>
      <c r="D62" s="57" t="s">
        <v>107904</v>
      </c>
      <c r="E62" s="57">
        <v>5</v>
      </c>
      <c r="F62" s="56" t="s">
        <v>107885</v>
      </c>
      <c r="G62" s="56" t="s">
        <v>107886</v>
      </c>
      <c r="H62" s="49" t="s">
        <v>107887</v>
      </c>
      <c r="I62" s="58">
        <v>500000000</v>
      </c>
      <c r="J62" s="58">
        <f t="shared" si="1"/>
        <v>500000000</v>
      </c>
      <c r="K62" s="59" t="s">
        <v>107888</v>
      </c>
      <c r="L62" s="60" t="s">
        <v>107899</v>
      </c>
      <c r="M62" s="52" t="s">
        <v>107889</v>
      </c>
      <c r="N62" s="52" t="s">
        <v>107890</v>
      </c>
      <c r="O62" s="48" t="s">
        <v>107891</v>
      </c>
      <c r="P62" s="48">
        <v>6641416</v>
      </c>
      <c r="Q62" s="53" t="s">
        <v>107892</v>
      </c>
    </row>
    <row r="63" spans="1:17" ht="30" x14ac:dyDescent="0.25">
      <c r="A63" s="55">
        <v>72101507</v>
      </c>
      <c r="B63" s="56" t="s">
        <v>107905</v>
      </c>
      <c r="C63" s="57" t="s">
        <v>107903</v>
      </c>
      <c r="D63" s="57" t="s">
        <v>107903</v>
      </c>
      <c r="E63" s="57">
        <v>2</v>
      </c>
      <c r="F63" s="56" t="s">
        <v>107885</v>
      </c>
      <c r="G63" s="56" t="s">
        <v>107895</v>
      </c>
      <c r="H63" s="49" t="s">
        <v>107887</v>
      </c>
      <c r="I63" s="58">
        <v>50000000</v>
      </c>
      <c r="J63" s="58">
        <f t="shared" si="1"/>
        <v>50000000</v>
      </c>
      <c r="K63" s="59" t="s">
        <v>107888</v>
      </c>
      <c r="L63" s="60" t="s">
        <v>107899</v>
      </c>
      <c r="M63" s="52" t="s">
        <v>107889</v>
      </c>
      <c r="N63" s="52" t="s">
        <v>107890</v>
      </c>
      <c r="O63" s="48" t="s">
        <v>107891</v>
      </c>
      <c r="P63" s="48">
        <v>6641416</v>
      </c>
      <c r="Q63" s="53" t="s">
        <v>107892</v>
      </c>
    </row>
    <row r="64" spans="1:17" ht="30" x14ac:dyDescent="0.25">
      <c r="A64" s="55">
        <v>52161500</v>
      </c>
      <c r="B64" s="56" t="s">
        <v>107906</v>
      </c>
      <c r="C64" s="57" t="s">
        <v>107883</v>
      </c>
      <c r="D64" s="57" t="s">
        <v>107883</v>
      </c>
      <c r="E64" s="57">
        <v>0.5</v>
      </c>
      <c r="F64" s="56" t="s">
        <v>107907</v>
      </c>
      <c r="G64" s="56" t="s">
        <v>107895</v>
      </c>
      <c r="H64" s="49" t="s">
        <v>107887</v>
      </c>
      <c r="I64" s="58">
        <v>10000000</v>
      </c>
      <c r="J64" s="58">
        <f t="shared" si="1"/>
        <v>10000000</v>
      </c>
      <c r="K64" s="59" t="s">
        <v>107888</v>
      </c>
      <c r="L64" s="60" t="s">
        <v>107899</v>
      </c>
      <c r="M64" s="52" t="s">
        <v>107889</v>
      </c>
      <c r="N64" s="52" t="s">
        <v>107890</v>
      </c>
      <c r="O64" s="48" t="s">
        <v>107891</v>
      </c>
      <c r="P64" s="48">
        <v>6641416</v>
      </c>
      <c r="Q64" s="53" t="s">
        <v>107892</v>
      </c>
    </row>
    <row r="65" spans="1:17" ht="42.75" x14ac:dyDescent="0.2">
      <c r="A65" s="155" t="s">
        <v>101532</v>
      </c>
      <c r="B65" s="156" t="s">
        <v>107908</v>
      </c>
      <c r="C65" s="157">
        <v>5</v>
      </c>
      <c r="D65" s="157">
        <v>3</v>
      </c>
      <c r="E65" s="71" t="s">
        <v>107909</v>
      </c>
      <c r="F65" s="71" t="s">
        <v>107910</v>
      </c>
      <c r="G65" s="62" t="s">
        <v>51</v>
      </c>
      <c r="H65" s="71" t="s">
        <v>107899</v>
      </c>
      <c r="I65" s="158">
        <v>400000000</v>
      </c>
      <c r="J65" s="158"/>
      <c r="K65" s="71">
        <v>0</v>
      </c>
      <c r="L65" s="71">
        <v>1</v>
      </c>
      <c r="M65" s="71" t="s">
        <v>107911</v>
      </c>
      <c r="N65" s="71" t="s">
        <v>1557</v>
      </c>
      <c r="O65" s="71" t="s">
        <v>107912</v>
      </c>
      <c r="P65" s="71">
        <v>3142187509</v>
      </c>
      <c r="Q65" s="159" t="s">
        <v>107913</v>
      </c>
    </row>
    <row r="66" spans="1:17" ht="42.75" x14ac:dyDescent="0.2">
      <c r="A66" s="155">
        <v>72141000</v>
      </c>
      <c r="B66" s="156" t="s">
        <v>107914</v>
      </c>
      <c r="C66" s="157">
        <v>4</v>
      </c>
      <c r="D66" s="157">
        <v>5</v>
      </c>
      <c r="E66" s="71" t="s">
        <v>107915</v>
      </c>
      <c r="F66" s="71" t="s">
        <v>107916</v>
      </c>
      <c r="G66" s="62" t="s">
        <v>17</v>
      </c>
      <c r="H66" s="71"/>
      <c r="I66" s="158">
        <v>1000000000</v>
      </c>
      <c r="J66" s="158"/>
      <c r="K66" s="71">
        <v>0</v>
      </c>
      <c r="L66" s="71">
        <v>1</v>
      </c>
      <c r="M66" s="71" t="s">
        <v>107917</v>
      </c>
      <c r="N66" s="71" t="s">
        <v>1557</v>
      </c>
      <c r="O66" s="71" t="s">
        <v>107912</v>
      </c>
      <c r="P66" s="71">
        <v>3142187509</v>
      </c>
      <c r="Q66" s="159" t="s">
        <v>107913</v>
      </c>
    </row>
    <row r="67" spans="1:17" ht="42.75" x14ac:dyDescent="0.2">
      <c r="A67" s="155">
        <v>72141000</v>
      </c>
      <c r="B67" s="156" t="s">
        <v>107918</v>
      </c>
      <c r="C67" s="157">
        <v>4</v>
      </c>
      <c r="D67" s="157">
        <v>5</v>
      </c>
      <c r="E67" s="71" t="s">
        <v>107915</v>
      </c>
      <c r="F67" s="71" t="s">
        <v>107916</v>
      </c>
      <c r="G67" s="62" t="s">
        <v>51</v>
      </c>
      <c r="H67" s="71"/>
      <c r="I67" s="158">
        <v>1000000000</v>
      </c>
      <c r="J67" s="158"/>
      <c r="K67" s="71">
        <v>0</v>
      </c>
      <c r="L67" s="71">
        <v>1</v>
      </c>
      <c r="M67" s="71" t="s">
        <v>107911</v>
      </c>
      <c r="N67" s="71" t="s">
        <v>1557</v>
      </c>
      <c r="O67" s="71" t="s">
        <v>107912</v>
      </c>
      <c r="P67" s="71">
        <v>3142187509</v>
      </c>
      <c r="Q67" s="159" t="s">
        <v>107913</v>
      </c>
    </row>
    <row r="68" spans="1:17" ht="42.75" x14ac:dyDescent="0.2">
      <c r="A68" s="155">
        <v>72141000</v>
      </c>
      <c r="B68" s="156" t="s">
        <v>107919</v>
      </c>
      <c r="C68" s="157">
        <v>4</v>
      </c>
      <c r="D68" s="157">
        <v>5</v>
      </c>
      <c r="E68" s="71" t="s">
        <v>107915</v>
      </c>
      <c r="F68" s="71" t="s">
        <v>107916</v>
      </c>
      <c r="G68" s="62" t="s">
        <v>17</v>
      </c>
      <c r="H68" s="71"/>
      <c r="I68" s="158">
        <v>1000000000</v>
      </c>
      <c r="J68" s="158"/>
      <c r="K68" s="71">
        <v>0</v>
      </c>
      <c r="L68" s="71">
        <v>1</v>
      </c>
      <c r="M68" s="71" t="s">
        <v>107917</v>
      </c>
      <c r="N68" s="71" t="s">
        <v>1557</v>
      </c>
      <c r="O68" s="71" t="s">
        <v>107912</v>
      </c>
      <c r="P68" s="71">
        <v>3142187509</v>
      </c>
      <c r="Q68" s="159" t="s">
        <v>107913</v>
      </c>
    </row>
    <row r="69" spans="1:17" ht="33" x14ac:dyDescent="0.2">
      <c r="A69" s="155">
        <v>72141000</v>
      </c>
      <c r="B69" s="156" t="s">
        <v>107920</v>
      </c>
      <c r="C69" s="157">
        <v>4</v>
      </c>
      <c r="D69" s="157">
        <v>5</v>
      </c>
      <c r="E69" s="71" t="s">
        <v>107915</v>
      </c>
      <c r="F69" s="71" t="s">
        <v>107916</v>
      </c>
      <c r="G69" s="62" t="s">
        <v>51</v>
      </c>
      <c r="H69" s="71"/>
      <c r="I69" s="158">
        <v>800000000</v>
      </c>
      <c r="J69" s="158"/>
      <c r="K69" s="71">
        <v>0</v>
      </c>
      <c r="L69" s="71">
        <v>1</v>
      </c>
      <c r="M69" s="71" t="s">
        <v>107911</v>
      </c>
      <c r="N69" s="71" t="s">
        <v>1557</v>
      </c>
      <c r="O69" s="71" t="s">
        <v>107912</v>
      </c>
      <c r="P69" s="71">
        <v>3142187509</v>
      </c>
      <c r="Q69" s="159" t="s">
        <v>107913</v>
      </c>
    </row>
    <row r="70" spans="1:17" ht="71.25" x14ac:dyDescent="0.2">
      <c r="A70" s="155">
        <v>30121600</v>
      </c>
      <c r="B70" s="63" t="s">
        <v>107921</v>
      </c>
      <c r="C70" s="62">
        <v>4</v>
      </c>
      <c r="D70" s="62">
        <v>5</v>
      </c>
      <c r="E70" s="62" t="s">
        <v>107922</v>
      </c>
      <c r="F70" s="62" t="s">
        <v>107923</v>
      </c>
      <c r="G70" s="62" t="s">
        <v>72</v>
      </c>
      <c r="H70" s="62" t="s">
        <v>107899</v>
      </c>
      <c r="I70" s="64">
        <v>89000000</v>
      </c>
      <c r="J70" s="65"/>
      <c r="K70" s="62">
        <v>0</v>
      </c>
      <c r="L70" s="62">
        <v>1</v>
      </c>
      <c r="M70" s="71" t="s">
        <v>107911</v>
      </c>
      <c r="N70" s="71" t="s">
        <v>1557</v>
      </c>
      <c r="O70" s="71" t="s">
        <v>107912</v>
      </c>
      <c r="P70" s="71">
        <v>3142187509</v>
      </c>
      <c r="Q70" s="159" t="s">
        <v>107913</v>
      </c>
    </row>
    <row r="71" spans="1:17" ht="71.25" x14ac:dyDescent="0.2">
      <c r="A71" s="155">
        <v>30121600</v>
      </c>
      <c r="B71" s="63" t="s">
        <v>107924</v>
      </c>
      <c r="C71" s="62">
        <v>4</v>
      </c>
      <c r="D71" s="62">
        <v>5</v>
      </c>
      <c r="E71" s="62" t="s">
        <v>107922</v>
      </c>
      <c r="F71" s="62" t="s">
        <v>107923</v>
      </c>
      <c r="G71" s="62" t="s">
        <v>72</v>
      </c>
      <c r="H71" s="62" t="s">
        <v>107899</v>
      </c>
      <c r="I71" s="64">
        <v>79000000</v>
      </c>
      <c r="J71" s="158"/>
      <c r="K71" s="62">
        <v>0</v>
      </c>
      <c r="L71" s="62">
        <v>1</v>
      </c>
      <c r="M71" s="71" t="s">
        <v>107911</v>
      </c>
      <c r="N71" s="71" t="s">
        <v>1557</v>
      </c>
      <c r="O71" s="71" t="s">
        <v>107912</v>
      </c>
      <c r="P71" s="71">
        <v>3142187509</v>
      </c>
      <c r="Q71" s="159" t="s">
        <v>107913</v>
      </c>
    </row>
    <row r="72" spans="1:17" ht="71.25" x14ac:dyDescent="0.2">
      <c r="A72" s="155">
        <v>30121600</v>
      </c>
      <c r="B72" s="63" t="s">
        <v>107925</v>
      </c>
      <c r="C72" s="62">
        <v>4</v>
      </c>
      <c r="D72" s="62">
        <v>5</v>
      </c>
      <c r="E72" s="62" t="s">
        <v>107922</v>
      </c>
      <c r="F72" s="62" t="s">
        <v>107923</v>
      </c>
      <c r="G72" s="62" t="s">
        <v>72</v>
      </c>
      <c r="H72" s="62" t="s">
        <v>107899</v>
      </c>
      <c r="I72" s="64">
        <v>89000000</v>
      </c>
      <c r="J72" s="158"/>
      <c r="K72" s="62">
        <v>0</v>
      </c>
      <c r="L72" s="62">
        <v>1</v>
      </c>
      <c r="M72" s="71" t="s">
        <v>107911</v>
      </c>
      <c r="N72" s="71" t="s">
        <v>1557</v>
      </c>
      <c r="O72" s="71" t="s">
        <v>107912</v>
      </c>
      <c r="P72" s="71">
        <v>3142187509</v>
      </c>
      <c r="Q72" s="159" t="s">
        <v>107913</v>
      </c>
    </row>
    <row r="73" spans="1:17" ht="71.25" x14ac:dyDescent="0.2">
      <c r="A73" s="155">
        <v>30121600</v>
      </c>
      <c r="B73" s="63" t="s">
        <v>107926</v>
      </c>
      <c r="C73" s="62">
        <v>4</v>
      </c>
      <c r="D73" s="62">
        <v>5</v>
      </c>
      <c r="E73" s="62" t="s">
        <v>107922</v>
      </c>
      <c r="F73" s="62" t="s">
        <v>107923</v>
      </c>
      <c r="G73" s="62" t="s">
        <v>72</v>
      </c>
      <c r="H73" s="62" t="s">
        <v>107899</v>
      </c>
      <c r="I73" s="64">
        <v>60000000</v>
      </c>
      <c r="J73" s="158"/>
      <c r="K73" s="62">
        <v>0</v>
      </c>
      <c r="L73" s="62">
        <v>1</v>
      </c>
      <c r="M73" s="71" t="s">
        <v>107911</v>
      </c>
      <c r="N73" s="71" t="s">
        <v>1557</v>
      </c>
      <c r="O73" s="71" t="s">
        <v>107912</v>
      </c>
      <c r="P73" s="71">
        <v>3142187509</v>
      </c>
      <c r="Q73" s="159" t="s">
        <v>107913</v>
      </c>
    </row>
    <row r="74" spans="1:17" ht="71.25" x14ac:dyDescent="0.2">
      <c r="A74" s="155">
        <v>30121600</v>
      </c>
      <c r="B74" s="63" t="s">
        <v>107927</v>
      </c>
      <c r="C74" s="62">
        <v>4</v>
      </c>
      <c r="D74" s="62">
        <v>5</v>
      </c>
      <c r="E74" s="62" t="s">
        <v>107922</v>
      </c>
      <c r="F74" s="62" t="s">
        <v>107923</v>
      </c>
      <c r="G74" s="62" t="s">
        <v>72</v>
      </c>
      <c r="H74" s="62" t="s">
        <v>107899</v>
      </c>
      <c r="I74" s="64">
        <v>89000000</v>
      </c>
      <c r="J74" s="158"/>
      <c r="K74" s="62">
        <v>0</v>
      </c>
      <c r="L74" s="62">
        <v>1</v>
      </c>
      <c r="M74" s="71" t="s">
        <v>107911</v>
      </c>
      <c r="N74" s="71" t="s">
        <v>1557</v>
      </c>
      <c r="O74" s="71" t="s">
        <v>107912</v>
      </c>
      <c r="P74" s="71">
        <v>3142187509</v>
      </c>
      <c r="Q74" s="159" t="s">
        <v>107913</v>
      </c>
    </row>
    <row r="75" spans="1:17" ht="71.25" x14ac:dyDescent="0.2">
      <c r="A75" s="155">
        <v>30121600</v>
      </c>
      <c r="B75" s="63" t="s">
        <v>107928</v>
      </c>
      <c r="C75" s="62">
        <v>4</v>
      </c>
      <c r="D75" s="62">
        <v>5</v>
      </c>
      <c r="E75" s="62" t="s">
        <v>107922</v>
      </c>
      <c r="F75" s="62" t="s">
        <v>107923</v>
      </c>
      <c r="G75" s="62" t="s">
        <v>72</v>
      </c>
      <c r="H75" s="62" t="s">
        <v>107899</v>
      </c>
      <c r="I75" s="64">
        <v>89000000</v>
      </c>
      <c r="J75" s="158"/>
      <c r="K75" s="62">
        <v>0</v>
      </c>
      <c r="L75" s="62">
        <v>1</v>
      </c>
      <c r="M75" s="71" t="s">
        <v>107911</v>
      </c>
      <c r="N75" s="71" t="s">
        <v>1557</v>
      </c>
      <c r="O75" s="71" t="s">
        <v>107912</v>
      </c>
      <c r="P75" s="71">
        <v>3142187509</v>
      </c>
      <c r="Q75" s="159" t="s">
        <v>107913</v>
      </c>
    </row>
    <row r="76" spans="1:17" ht="71.25" x14ac:dyDescent="0.2">
      <c r="A76" s="155" t="s">
        <v>29413</v>
      </c>
      <c r="B76" s="63" t="s">
        <v>107929</v>
      </c>
      <c r="C76" s="62">
        <v>4</v>
      </c>
      <c r="D76" s="62">
        <v>5</v>
      </c>
      <c r="E76" s="62" t="s">
        <v>107922</v>
      </c>
      <c r="F76" s="62" t="s">
        <v>107923</v>
      </c>
      <c r="G76" s="62" t="s">
        <v>72</v>
      </c>
      <c r="H76" s="62" t="s">
        <v>107899</v>
      </c>
      <c r="I76" s="64">
        <v>89000000</v>
      </c>
      <c r="J76" s="158"/>
      <c r="K76" s="62">
        <v>0</v>
      </c>
      <c r="L76" s="62">
        <v>1</v>
      </c>
      <c r="M76" s="71" t="s">
        <v>107911</v>
      </c>
      <c r="N76" s="71" t="s">
        <v>1557</v>
      </c>
      <c r="O76" s="71" t="s">
        <v>107912</v>
      </c>
      <c r="P76" s="71">
        <v>3142187509</v>
      </c>
      <c r="Q76" s="159" t="s">
        <v>107913</v>
      </c>
    </row>
    <row r="77" spans="1:17" ht="57" x14ac:dyDescent="0.2">
      <c r="A77" s="155">
        <v>72141002</v>
      </c>
      <c r="B77" s="66" t="s">
        <v>107930</v>
      </c>
      <c r="C77" s="157">
        <v>3</v>
      </c>
      <c r="D77" s="157">
        <v>4</v>
      </c>
      <c r="E77" s="71" t="s">
        <v>107922</v>
      </c>
      <c r="F77" s="71" t="s">
        <v>107931</v>
      </c>
      <c r="G77" s="62" t="s">
        <v>51</v>
      </c>
      <c r="H77" s="62" t="s">
        <v>107899</v>
      </c>
      <c r="I77" s="64">
        <v>600000000</v>
      </c>
      <c r="J77" s="67"/>
      <c r="K77" s="62">
        <v>0</v>
      </c>
      <c r="L77" s="62">
        <v>1</v>
      </c>
      <c r="M77" s="71" t="s">
        <v>107911</v>
      </c>
      <c r="N77" s="71" t="s">
        <v>1557</v>
      </c>
      <c r="O77" s="71" t="s">
        <v>107912</v>
      </c>
      <c r="P77" s="71">
        <v>3142187509</v>
      </c>
      <c r="Q77" s="159" t="s">
        <v>107913</v>
      </c>
    </row>
    <row r="78" spans="1:17" ht="33" x14ac:dyDescent="0.2">
      <c r="A78" s="155">
        <v>78181507</v>
      </c>
      <c r="B78" s="68" t="s">
        <v>107932</v>
      </c>
      <c r="C78" s="62">
        <v>2</v>
      </c>
      <c r="D78" s="62">
        <v>2</v>
      </c>
      <c r="E78" s="62" t="s">
        <v>107933</v>
      </c>
      <c r="F78" s="62" t="s">
        <v>107934</v>
      </c>
      <c r="G78" s="62" t="s">
        <v>72</v>
      </c>
      <c r="H78" s="62" t="s">
        <v>107899</v>
      </c>
      <c r="I78" s="64">
        <v>5000000</v>
      </c>
      <c r="J78" s="64"/>
      <c r="K78" s="62">
        <v>0</v>
      </c>
      <c r="L78" s="62">
        <v>1</v>
      </c>
      <c r="M78" s="71" t="s">
        <v>107911</v>
      </c>
      <c r="N78" s="71" t="s">
        <v>1557</v>
      </c>
      <c r="O78" s="71" t="s">
        <v>107912</v>
      </c>
      <c r="P78" s="71">
        <v>3142187509</v>
      </c>
      <c r="Q78" s="159" t="s">
        <v>107913</v>
      </c>
    </row>
    <row r="79" spans="1:17" ht="42.75" x14ac:dyDescent="0.2">
      <c r="A79" s="155">
        <v>72154066</v>
      </c>
      <c r="B79" s="68" t="s">
        <v>107935</v>
      </c>
      <c r="C79" s="62">
        <v>2</v>
      </c>
      <c r="D79" s="62">
        <v>2</v>
      </c>
      <c r="E79" s="62" t="s">
        <v>107936</v>
      </c>
      <c r="F79" s="62" t="s">
        <v>107937</v>
      </c>
      <c r="G79" s="62" t="s">
        <v>72</v>
      </c>
      <c r="H79" s="62" t="s">
        <v>107899</v>
      </c>
      <c r="I79" s="64">
        <v>5000000</v>
      </c>
      <c r="J79" s="64"/>
      <c r="K79" s="62">
        <v>0</v>
      </c>
      <c r="L79" s="62">
        <v>1</v>
      </c>
      <c r="M79" s="71" t="s">
        <v>107911</v>
      </c>
      <c r="N79" s="71" t="s">
        <v>1557</v>
      </c>
      <c r="O79" s="71" t="s">
        <v>107912</v>
      </c>
      <c r="P79" s="71">
        <v>3142187509</v>
      </c>
      <c r="Q79" s="159" t="s">
        <v>107913</v>
      </c>
    </row>
    <row r="80" spans="1:17" ht="57" x14ac:dyDescent="0.2">
      <c r="A80" s="155">
        <v>46191600</v>
      </c>
      <c r="B80" s="69" t="s">
        <v>107938</v>
      </c>
      <c r="C80" s="62">
        <v>3</v>
      </c>
      <c r="D80" s="62">
        <v>3</v>
      </c>
      <c r="E80" s="62" t="s">
        <v>107936</v>
      </c>
      <c r="F80" s="70">
        <v>44652</v>
      </c>
      <c r="G80" s="62" t="s">
        <v>72</v>
      </c>
      <c r="H80" s="62" t="s">
        <v>107899</v>
      </c>
      <c r="I80" s="64">
        <v>12000000</v>
      </c>
      <c r="J80" s="64"/>
      <c r="K80" s="62">
        <v>0</v>
      </c>
      <c r="L80" s="62">
        <v>1</v>
      </c>
      <c r="M80" s="71" t="s">
        <v>107911</v>
      </c>
      <c r="N80" s="71" t="s">
        <v>1557</v>
      </c>
      <c r="O80" s="71" t="s">
        <v>107912</v>
      </c>
      <c r="P80" s="71">
        <v>3142187509</v>
      </c>
      <c r="Q80" s="159" t="s">
        <v>107913</v>
      </c>
    </row>
    <row r="81" spans="1:17" ht="42.75" x14ac:dyDescent="0.2">
      <c r="A81" s="155">
        <v>72101507</v>
      </c>
      <c r="B81" s="68" t="s">
        <v>107939</v>
      </c>
      <c r="C81" s="62">
        <v>3</v>
      </c>
      <c r="D81" s="62">
        <v>4</v>
      </c>
      <c r="E81" s="62" t="s">
        <v>107915</v>
      </c>
      <c r="F81" s="62" t="s">
        <v>107940</v>
      </c>
      <c r="G81" s="62" t="s">
        <v>51</v>
      </c>
      <c r="H81" s="62" t="s">
        <v>107899</v>
      </c>
      <c r="I81" s="64">
        <v>120000000</v>
      </c>
      <c r="J81" s="64"/>
      <c r="K81" s="62">
        <v>0</v>
      </c>
      <c r="L81" s="62">
        <v>1</v>
      </c>
      <c r="M81" s="71" t="s">
        <v>107911</v>
      </c>
      <c r="N81" s="71" t="s">
        <v>1557</v>
      </c>
      <c r="O81" s="71" t="s">
        <v>107912</v>
      </c>
      <c r="P81" s="71">
        <v>3142187509</v>
      </c>
      <c r="Q81" s="159" t="s">
        <v>107913</v>
      </c>
    </row>
    <row r="82" spans="1:17" ht="57" x14ac:dyDescent="0.2">
      <c r="A82" s="155">
        <v>72101511</v>
      </c>
      <c r="B82" s="68" t="s">
        <v>107941</v>
      </c>
      <c r="C82" s="62">
        <v>3</v>
      </c>
      <c r="D82" s="62">
        <v>3</v>
      </c>
      <c r="E82" s="62" t="s">
        <v>107936</v>
      </c>
      <c r="F82" s="70">
        <v>44652</v>
      </c>
      <c r="G82" s="62" t="s">
        <v>72</v>
      </c>
      <c r="H82" s="62" t="s">
        <v>107899</v>
      </c>
      <c r="I82" s="64">
        <v>10000000</v>
      </c>
      <c r="J82" s="64"/>
      <c r="K82" s="62">
        <v>0</v>
      </c>
      <c r="L82" s="62">
        <v>1</v>
      </c>
      <c r="M82" s="71" t="s">
        <v>107911</v>
      </c>
      <c r="N82" s="71" t="s">
        <v>1557</v>
      </c>
      <c r="O82" s="71" t="s">
        <v>107912</v>
      </c>
      <c r="P82" s="71">
        <v>3142187509</v>
      </c>
      <c r="Q82" s="159" t="s">
        <v>107913</v>
      </c>
    </row>
    <row r="83" spans="1:17" ht="33" x14ac:dyDescent="0.2">
      <c r="A83" s="155">
        <v>72141003</v>
      </c>
      <c r="B83" s="72" t="s">
        <v>107942</v>
      </c>
      <c r="C83" s="62">
        <v>5</v>
      </c>
      <c r="D83" s="62">
        <v>6</v>
      </c>
      <c r="E83" s="62" t="s">
        <v>107943</v>
      </c>
      <c r="F83" s="62" t="s">
        <v>107899</v>
      </c>
      <c r="G83" s="62" t="s">
        <v>17</v>
      </c>
      <c r="H83" s="62" t="s">
        <v>107899</v>
      </c>
      <c r="I83" s="62" t="s">
        <v>107943</v>
      </c>
      <c r="J83" s="158"/>
      <c r="K83" s="62">
        <v>1</v>
      </c>
      <c r="L83" s="62">
        <v>1</v>
      </c>
      <c r="M83" s="38" t="str">
        <f t="shared" ref="M83:M96" si="2">M82</f>
        <v>DT CAQUETÁ</v>
      </c>
      <c r="N83" s="71" t="s">
        <v>1557</v>
      </c>
      <c r="O83" s="71" t="s">
        <v>107912</v>
      </c>
      <c r="P83" s="71">
        <v>3142187509</v>
      </c>
      <c r="Q83" s="159" t="s">
        <v>107913</v>
      </c>
    </row>
    <row r="84" spans="1:17" ht="33" x14ac:dyDescent="0.2">
      <c r="A84" s="155">
        <v>72141003</v>
      </c>
      <c r="B84" s="72" t="s">
        <v>107944</v>
      </c>
      <c r="C84" s="62">
        <v>5</v>
      </c>
      <c r="D84" s="62">
        <v>6</v>
      </c>
      <c r="E84" s="62" t="s">
        <v>107943</v>
      </c>
      <c r="F84" s="62" t="s">
        <v>107899</v>
      </c>
      <c r="G84" s="62" t="s">
        <v>17</v>
      </c>
      <c r="H84" s="62" t="s">
        <v>107899</v>
      </c>
      <c r="I84" s="62" t="s">
        <v>107943</v>
      </c>
      <c r="J84" s="158"/>
      <c r="K84" s="62">
        <v>1</v>
      </c>
      <c r="L84" s="62">
        <v>1</v>
      </c>
      <c r="M84" s="38" t="str">
        <f t="shared" si="2"/>
        <v>DT CAQUETÁ</v>
      </c>
      <c r="N84" s="71" t="s">
        <v>1557</v>
      </c>
      <c r="O84" s="71" t="s">
        <v>107912</v>
      </c>
      <c r="P84" s="71">
        <v>3142187509</v>
      </c>
      <c r="Q84" s="159" t="s">
        <v>107913</v>
      </c>
    </row>
    <row r="85" spans="1:17" ht="33" x14ac:dyDescent="0.2">
      <c r="A85" s="155">
        <v>72141003</v>
      </c>
      <c r="B85" s="72" t="s">
        <v>107945</v>
      </c>
      <c r="C85" s="62">
        <v>5</v>
      </c>
      <c r="D85" s="62">
        <v>6</v>
      </c>
      <c r="E85" s="62" t="s">
        <v>107943</v>
      </c>
      <c r="F85" s="62" t="s">
        <v>107899</v>
      </c>
      <c r="G85" s="62" t="s">
        <v>17</v>
      </c>
      <c r="H85" s="62" t="s">
        <v>107899</v>
      </c>
      <c r="I85" s="62" t="s">
        <v>107943</v>
      </c>
      <c r="J85" s="158"/>
      <c r="K85" s="62">
        <v>1</v>
      </c>
      <c r="L85" s="62">
        <v>1</v>
      </c>
      <c r="M85" s="38" t="str">
        <f t="shared" si="2"/>
        <v>DT CAQUETÁ</v>
      </c>
      <c r="N85" s="71" t="s">
        <v>1557</v>
      </c>
      <c r="O85" s="71" t="s">
        <v>107912</v>
      </c>
      <c r="P85" s="71">
        <v>3142187509</v>
      </c>
      <c r="Q85" s="159" t="s">
        <v>107913</v>
      </c>
    </row>
    <row r="86" spans="1:17" ht="33" x14ac:dyDescent="0.2">
      <c r="A86" s="155">
        <v>72141003</v>
      </c>
      <c r="B86" s="72" t="s">
        <v>107946</v>
      </c>
      <c r="C86" s="62">
        <v>5</v>
      </c>
      <c r="D86" s="62">
        <v>6</v>
      </c>
      <c r="E86" s="62" t="s">
        <v>107943</v>
      </c>
      <c r="F86" s="62" t="s">
        <v>107947</v>
      </c>
      <c r="G86" s="62" t="s">
        <v>17</v>
      </c>
      <c r="H86" s="62" t="s">
        <v>107899</v>
      </c>
      <c r="I86" s="62" t="s">
        <v>107943</v>
      </c>
      <c r="J86" s="158"/>
      <c r="K86" s="62">
        <v>1</v>
      </c>
      <c r="L86" s="62">
        <v>1</v>
      </c>
      <c r="M86" s="38" t="str">
        <f t="shared" si="2"/>
        <v>DT CAQUETÁ</v>
      </c>
      <c r="N86" s="71" t="s">
        <v>1557</v>
      </c>
      <c r="O86" s="71" t="s">
        <v>107912</v>
      </c>
      <c r="P86" s="71">
        <v>3142187509</v>
      </c>
      <c r="Q86" s="159" t="s">
        <v>107913</v>
      </c>
    </row>
    <row r="87" spans="1:17" ht="33" x14ac:dyDescent="0.2">
      <c r="A87" s="155">
        <v>72141003</v>
      </c>
      <c r="B87" s="72" t="s">
        <v>107948</v>
      </c>
      <c r="C87" s="62">
        <v>5</v>
      </c>
      <c r="D87" s="62">
        <v>6</v>
      </c>
      <c r="E87" s="62" t="s">
        <v>107943</v>
      </c>
      <c r="F87" s="62" t="s">
        <v>107899</v>
      </c>
      <c r="G87" s="62" t="s">
        <v>17</v>
      </c>
      <c r="H87" s="62" t="s">
        <v>107899</v>
      </c>
      <c r="I87" s="62" t="s">
        <v>107943</v>
      </c>
      <c r="J87" s="158"/>
      <c r="K87" s="62">
        <v>1</v>
      </c>
      <c r="L87" s="62">
        <v>1</v>
      </c>
      <c r="M87" s="38" t="str">
        <f t="shared" si="2"/>
        <v>DT CAQUETÁ</v>
      </c>
      <c r="N87" s="71" t="s">
        <v>1557</v>
      </c>
      <c r="O87" s="71" t="s">
        <v>107912</v>
      </c>
      <c r="P87" s="71">
        <v>3142187509</v>
      </c>
      <c r="Q87" s="159" t="s">
        <v>107913</v>
      </c>
    </row>
    <row r="88" spans="1:17" ht="33" x14ac:dyDescent="0.2">
      <c r="A88" s="155">
        <v>72141003</v>
      </c>
      <c r="B88" s="72" t="s">
        <v>107949</v>
      </c>
      <c r="C88" s="62">
        <v>5</v>
      </c>
      <c r="D88" s="62">
        <v>6</v>
      </c>
      <c r="E88" s="62" t="s">
        <v>107943</v>
      </c>
      <c r="F88" s="62" t="s">
        <v>107899</v>
      </c>
      <c r="G88" s="62" t="s">
        <v>17</v>
      </c>
      <c r="H88" s="62" t="s">
        <v>107899</v>
      </c>
      <c r="I88" s="62" t="s">
        <v>107943</v>
      </c>
      <c r="J88" s="158"/>
      <c r="K88" s="62">
        <v>1</v>
      </c>
      <c r="L88" s="62">
        <v>1</v>
      </c>
      <c r="M88" s="38" t="str">
        <f t="shared" si="2"/>
        <v>DT CAQUETÁ</v>
      </c>
      <c r="N88" s="71" t="s">
        <v>1557</v>
      </c>
      <c r="O88" s="71" t="s">
        <v>107912</v>
      </c>
      <c r="P88" s="71">
        <v>3142187509</v>
      </c>
      <c r="Q88" s="159" t="s">
        <v>107913</v>
      </c>
    </row>
    <row r="89" spans="1:17" ht="33" x14ac:dyDescent="0.2">
      <c r="A89" s="155">
        <v>72141003</v>
      </c>
      <c r="B89" s="72" t="s">
        <v>107950</v>
      </c>
      <c r="C89" s="62">
        <v>1</v>
      </c>
      <c r="D89" s="62">
        <v>2</v>
      </c>
      <c r="E89" s="62" t="s">
        <v>107951</v>
      </c>
      <c r="F89" s="62" t="s">
        <v>107951</v>
      </c>
      <c r="G89" s="62" t="s">
        <v>51</v>
      </c>
      <c r="H89" s="62" t="s">
        <v>107899</v>
      </c>
      <c r="I89" s="64">
        <v>600000000</v>
      </c>
      <c r="J89" s="158"/>
      <c r="K89" s="62">
        <v>0</v>
      </c>
      <c r="L89" s="62">
        <v>1</v>
      </c>
      <c r="M89" s="38" t="str">
        <f t="shared" si="2"/>
        <v>DT CAQUETÁ</v>
      </c>
      <c r="N89" s="71" t="s">
        <v>1557</v>
      </c>
      <c r="O89" s="71" t="s">
        <v>107912</v>
      </c>
      <c r="P89" s="71">
        <v>3142187509</v>
      </c>
      <c r="Q89" s="159" t="s">
        <v>107913</v>
      </c>
    </row>
    <row r="90" spans="1:17" ht="33" x14ac:dyDescent="0.2">
      <c r="A90" s="155">
        <v>72141003</v>
      </c>
      <c r="B90" s="72" t="s">
        <v>107950</v>
      </c>
      <c r="C90" s="62">
        <v>1</v>
      </c>
      <c r="D90" s="62">
        <v>2</v>
      </c>
      <c r="E90" s="62" t="s">
        <v>107943</v>
      </c>
      <c r="F90" s="62"/>
      <c r="G90" s="62" t="s">
        <v>17</v>
      </c>
      <c r="H90" s="62" t="s">
        <v>107899</v>
      </c>
      <c r="I90" s="62" t="s">
        <v>107943</v>
      </c>
      <c r="J90" s="158"/>
      <c r="K90" s="62">
        <v>1</v>
      </c>
      <c r="L90" s="62">
        <v>1</v>
      </c>
      <c r="M90" s="38" t="str">
        <f t="shared" si="2"/>
        <v>DT CAQUETÁ</v>
      </c>
      <c r="N90" s="71" t="s">
        <v>1557</v>
      </c>
      <c r="O90" s="71" t="s">
        <v>107912</v>
      </c>
      <c r="P90" s="71">
        <v>3142187509</v>
      </c>
      <c r="Q90" s="159" t="s">
        <v>107913</v>
      </c>
    </row>
    <row r="91" spans="1:17" ht="33" x14ac:dyDescent="0.2">
      <c r="A91" s="155">
        <v>72141003</v>
      </c>
      <c r="B91" s="72" t="s">
        <v>107952</v>
      </c>
      <c r="C91" s="62">
        <v>5</v>
      </c>
      <c r="D91" s="62">
        <v>6</v>
      </c>
      <c r="E91" s="62" t="s">
        <v>107943</v>
      </c>
      <c r="F91" s="62" t="s">
        <v>107899</v>
      </c>
      <c r="G91" s="62" t="s">
        <v>17</v>
      </c>
      <c r="H91" s="62" t="s">
        <v>107899</v>
      </c>
      <c r="I91" s="62" t="s">
        <v>107943</v>
      </c>
      <c r="J91" s="158"/>
      <c r="K91" s="62">
        <v>1</v>
      </c>
      <c r="L91" s="62">
        <v>1</v>
      </c>
      <c r="M91" s="38" t="str">
        <f>M89</f>
        <v>DT CAQUETÁ</v>
      </c>
      <c r="N91" s="71" t="s">
        <v>1557</v>
      </c>
      <c r="O91" s="71" t="s">
        <v>107912</v>
      </c>
      <c r="P91" s="71">
        <v>3142187509</v>
      </c>
      <c r="Q91" s="159" t="s">
        <v>107913</v>
      </c>
    </row>
    <row r="92" spans="1:17" ht="33" x14ac:dyDescent="0.2">
      <c r="A92" s="155">
        <v>72141003</v>
      </c>
      <c r="B92" s="72" t="s">
        <v>107953</v>
      </c>
      <c r="C92" s="62">
        <v>5</v>
      </c>
      <c r="D92" s="62">
        <v>6</v>
      </c>
      <c r="E92" s="62" t="s">
        <v>107943</v>
      </c>
      <c r="F92" s="62" t="s">
        <v>107899</v>
      </c>
      <c r="G92" s="62" t="s">
        <v>17</v>
      </c>
      <c r="H92" s="62" t="s">
        <v>107899</v>
      </c>
      <c r="I92" s="62" t="s">
        <v>107943</v>
      </c>
      <c r="J92" s="158"/>
      <c r="K92" s="62">
        <v>1</v>
      </c>
      <c r="L92" s="62">
        <v>1</v>
      </c>
      <c r="M92" s="38" t="str">
        <f t="shared" si="2"/>
        <v>DT CAQUETÁ</v>
      </c>
      <c r="N92" s="71" t="s">
        <v>1557</v>
      </c>
      <c r="O92" s="71" t="s">
        <v>107912</v>
      </c>
      <c r="P92" s="71">
        <v>3142187509</v>
      </c>
      <c r="Q92" s="159" t="s">
        <v>107913</v>
      </c>
    </row>
    <row r="93" spans="1:17" ht="33" x14ac:dyDescent="0.2">
      <c r="A93" s="155">
        <v>72141003</v>
      </c>
      <c r="B93" s="72" t="s">
        <v>107954</v>
      </c>
      <c r="C93" s="62">
        <v>5</v>
      </c>
      <c r="D93" s="62">
        <v>6</v>
      </c>
      <c r="E93" s="62" t="s">
        <v>107943</v>
      </c>
      <c r="F93" s="62" t="s">
        <v>107899</v>
      </c>
      <c r="G93" s="62" t="s">
        <v>17</v>
      </c>
      <c r="H93" s="62" t="s">
        <v>107899</v>
      </c>
      <c r="I93" s="62" t="s">
        <v>107943</v>
      </c>
      <c r="J93" s="158"/>
      <c r="K93" s="62">
        <v>1</v>
      </c>
      <c r="L93" s="62">
        <v>1</v>
      </c>
      <c r="M93" s="38" t="str">
        <f t="shared" si="2"/>
        <v>DT CAQUETÁ</v>
      </c>
      <c r="N93" s="71" t="s">
        <v>1557</v>
      </c>
      <c r="O93" s="71" t="s">
        <v>107912</v>
      </c>
      <c r="P93" s="71">
        <v>3142187509</v>
      </c>
      <c r="Q93" s="159" t="s">
        <v>107913</v>
      </c>
    </row>
    <row r="94" spans="1:17" ht="57" x14ac:dyDescent="0.2">
      <c r="A94" s="155">
        <v>81101500</v>
      </c>
      <c r="B94" s="72" t="s">
        <v>107955</v>
      </c>
      <c r="C94" s="62">
        <v>5</v>
      </c>
      <c r="D94" s="62">
        <v>6</v>
      </c>
      <c r="E94" s="62" t="s">
        <v>107943</v>
      </c>
      <c r="F94" s="62" t="s">
        <v>107899</v>
      </c>
      <c r="G94" s="62" t="s">
        <v>17</v>
      </c>
      <c r="H94" s="62" t="s">
        <v>107899</v>
      </c>
      <c r="I94" s="62" t="s">
        <v>107943</v>
      </c>
      <c r="J94" s="67"/>
      <c r="K94" s="62">
        <v>1</v>
      </c>
      <c r="L94" s="62">
        <v>1</v>
      </c>
      <c r="M94" s="38" t="str">
        <f t="shared" si="2"/>
        <v>DT CAQUETÁ</v>
      </c>
      <c r="N94" s="71" t="s">
        <v>1557</v>
      </c>
      <c r="O94" s="71" t="s">
        <v>107912</v>
      </c>
      <c r="P94" s="71">
        <v>3142187509</v>
      </c>
      <c r="Q94" s="159" t="s">
        <v>107913</v>
      </c>
    </row>
    <row r="95" spans="1:17" ht="57" x14ac:dyDescent="0.2">
      <c r="A95" s="155">
        <v>81101500</v>
      </c>
      <c r="B95" s="72" t="s">
        <v>107956</v>
      </c>
      <c r="C95" s="62">
        <v>5</v>
      </c>
      <c r="D95" s="62">
        <v>6</v>
      </c>
      <c r="E95" s="62" t="s">
        <v>107943</v>
      </c>
      <c r="F95" s="62" t="s">
        <v>107899</v>
      </c>
      <c r="G95" s="62" t="s">
        <v>17</v>
      </c>
      <c r="H95" s="62" t="s">
        <v>107899</v>
      </c>
      <c r="I95" s="62" t="s">
        <v>107943</v>
      </c>
      <c r="J95" s="67"/>
      <c r="K95" s="62">
        <v>1</v>
      </c>
      <c r="L95" s="62">
        <v>1</v>
      </c>
      <c r="M95" s="38" t="str">
        <f t="shared" si="2"/>
        <v>DT CAQUETÁ</v>
      </c>
      <c r="N95" s="71" t="s">
        <v>1557</v>
      </c>
      <c r="O95" s="71" t="s">
        <v>107912</v>
      </c>
      <c r="P95" s="71">
        <v>3142187509</v>
      </c>
      <c r="Q95" s="159" t="s">
        <v>107913</v>
      </c>
    </row>
    <row r="96" spans="1:17" ht="57" x14ac:dyDescent="0.2">
      <c r="A96" s="155">
        <v>81101500</v>
      </c>
      <c r="B96" s="72" t="s">
        <v>107957</v>
      </c>
      <c r="C96" s="62">
        <v>5</v>
      </c>
      <c r="D96" s="62">
        <v>6</v>
      </c>
      <c r="E96" s="62" t="s">
        <v>107943</v>
      </c>
      <c r="F96" s="62" t="s">
        <v>107899</v>
      </c>
      <c r="G96" s="62" t="s">
        <v>17</v>
      </c>
      <c r="H96" s="62" t="s">
        <v>107899</v>
      </c>
      <c r="I96" s="62" t="s">
        <v>107943</v>
      </c>
      <c r="J96" s="67"/>
      <c r="K96" s="62">
        <v>1</v>
      </c>
      <c r="L96" s="62">
        <v>1</v>
      </c>
      <c r="M96" s="38" t="str">
        <f t="shared" si="2"/>
        <v>DT CAQUETÁ</v>
      </c>
      <c r="N96" s="71" t="s">
        <v>1557</v>
      </c>
      <c r="O96" s="71" t="s">
        <v>107912</v>
      </c>
      <c r="P96" s="71">
        <v>3142187509</v>
      </c>
      <c r="Q96" s="159" t="s">
        <v>107913</v>
      </c>
    </row>
    <row r="97" spans="1:17" ht="82.5" x14ac:dyDescent="0.2">
      <c r="A97" s="38">
        <v>72101511</v>
      </c>
      <c r="B97" s="73" t="s">
        <v>107958</v>
      </c>
      <c r="C97" s="62">
        <v>4</v>
      </c>
      <c r="D97" s="62">
        <v>4</v>
      </c>
      <c r="E97" s="62">
        <v>1</v>
      </c>
      <c r="F97" s="62">
        <v>8</v>
      </c>
      <c r="G97" s="74" t="s">
        <v>72</v>
      </c>
      <c r="H97" s="62">
        <v>1</v>
      </c>
      <c r="I97" s="64">
        <v>16300000</v>
      </c>
      <c r="J97" s="75">
        <f t="shared" ref="J97:J108" si="3">I97</f>
        <v>16300000</v>
      </c>
      <c r="K97" s="62">
        <v>0</v>
      </c>
      <c r="L97" s="62">
        <v>0</v>
      </c>
      <c r="M97" s="38" t="s">
        <v>107959</v>
      </c>
      <c r="N97" s="38" t="s">
        <v>676</v>
      </c>
      <c r="O97" s="38" t="s">
        <v>107960</v>
      </c>
      <c r="P97" s="38" t="s">
        <v>107961</v>
      </c>
      <c r="Q97" s="144" t="s">
        <v>107962</v>
      </c>
    </row>
    <row r="98" spans="1:17" ht="33" x14ac:dyDescent="0.2">
      <c r="A98" s="38">
        <v>72101509</v>
      </c>
      <c r="B98" s="73" t="s">
        <v>107963</v>
      </c>
      <c r="C98" s="62">
        <v>8</v>
      </c>
      <c r="D98" s="62">
        <v>8</v>
      </c>
      <c r="E98" s="62">
        <v>1</v>
      </c>
      <c r="F98" s="62">
        <v>1</v>
      </c>
      <c r="G98" s="74" t="s">
        <v>72</v>
      </c>
      <c r="H98" s="62">
        <v>1</v>
      </c>
      <c r="I98" s="64">
        <v>1500000</v>
      </c>
      <c r="J98" s="75">
        <f t="shared" si="3"/>
        <v>1500000</v>
      </c>
      <c r="K98" s="62">
        <v>0</v>
      </c>
      <c r="L98" s="62">
        <v>0</v>
      </c>
      <c r="M98" s="38" t="s">
        <v>107959</v>
      </c>
      <c r="N98" s="38" t="s">
        <v>676</v>
      </c>
      <c r="O98" s="38" t="s">
        <v>107960</v>
      </c>
      <c r="P98" s="38" t="s">
        <v>107961</v>
      </c>
      <c r="Q98" s="144" t="s">
        <v>107964</v>
      </c>
    </row>
    <row r="99" spans="1:17" ht="49.5" x14ac:dyDescent="0.2">
      <c r="A99" s="38">
        <v>73152108</v>
      </c>
      <c r="B99" s="73" t="s">
        <v>107965</v>
      </c>
      <c r="C99" s="62">
        <v>4</v>
      </c>
      <c r="D99" s="62">
        <v>4</v>
      </c>
      <c r="E99" s="62">
        <v>1</v>
      </c>
      <c r="F99" s="62">
        <v>2</v>
      </c>
      <c r="G99" s="74" t="s">
        <v>72</v>
      </c>
      <c r="H99" s="62">
        <v>1</v>
      </c>
      <c r="I99" s="64">
        <v>7800000</v>
      </c>
      <c r="J99" s="75">
        <f t="shared" si="3"/>
        <v>7800000</v>
      </c>
      <c r="K99" s="62">
        <v>0</v>
      </c>
      <c r="L99" s="62">
        <v>0</v>
      </c>
      <c r="M99" s="38" t="s">
        <v>107959</v>
      </c>
      <c r="N99" s="38" t="s">
        <v>676</v>
      </c>
      <c r="O99" s="38" t="s">
        <v>107960</v>
      </c>
      <c r="P99" s="38" t="s">
        <v>107961</v>
      </c>
      <c r="Q99" s="144" t="s">
        <v>107964</v>
      </c>
    </row>
    <row r="100" spans="1:17" ht="49.5" x14ac:dyDescent="0.2">
      <c r="A100" s="38">
        <v>39120000</v>
      </c>
      <c r="B100" s="73" t="s">
        <v>107966</v>
      </c>
      <c r="C100" s="62">
        <v>5</v>
      </c>
      <c r="D100" s="62">
        <v>5</v>
      </c>
      <c r="E100" s="62">
        <v>1</v>
      </c>
      <c r="F100" s="62">
        <v>1</v>
      </c>
      <c r="G100" s="74" t="s">
        <v>72</v>
      </c>
      <c r="H100" s="62">
        <v>1</v>
      </c>
      <c r="I100" s="64">
        <v>38500000</v>
      </c>
      <c r="J100" s="75">
        <f t="shared" si="3"/>
        <v>38500000</v>
      </c>
      <c r="K100" s="62">
        <v>0</v>
      </c>
      <c r="L100" s="62">
        <v>0</v>
      </c>
      <c r="M100" s="38" t="s">
        <v>107959</v>
      </c>
      <c r="N100" s="38" t="s">
        <v>676</v>
      </c>
      <c r="O100" s="38" t="s">
        <v>107960</v>
      </c>
      <c r="P100" s="38" t="s">
        <v>107961</v>
      </c>
      <c r="Q100" s="144" t="s">
        <v>107964</v>
      </c>
    </row>
    <row r="101" spans="1:17" ht="49.5" x14ac:dyDescent="0.2">
      <c r="A101" s="38">
        <v>15101505</v>
      </c>
      <c r="B101" s="73" t="s">
        <v>107967</v>
      </c>
      <c r="C101" s="62">
        <v>4</v>
      </c>
      <c r="D101" s="62">
        <v>4</v>
      </c>
      <c r="E101" s="62">
        <v>1</v>
      </c>
      <c r="F101" s="62">
        <v>8</v>
      </c>
      <c r="G101" s="74" t="s">
        <v>72</v>
      </c>
      <c r="H101" s="62">
        <v>1</v>
      </c>
      <c r="I101" s="64">
        <v>1200000</v>
      </c>
      <c r="J101" s="75">
        <f t="shared" si="3"/>
        <v>1200000</v>
      </c>
      <c r="K101" s="62">
        <v>0</v>
      </c>
      <c r="L101" s="62">
        <v>0</v>
      </c>
      <c r="M101" s="38" t="s">
        <v>107959</v>
      </c>
      <c r="N101" s="38" t="s">
        <v>676</v>
      </c>
      <c r="O101" s="38" t="s">
        <v>107960</v>
      </c>
      <c r="P101" s="38" t="s">
        <v>107961</v>
      </c>
      <c r="Q101" s="144" t="s">
        <v>107964</v>
      </c>
    </row>
    <row r="102" spans="1:17" ht="49.5" x14ac:dyDescent="0.2">
      <c r="A102" s="38" t="s">
        <v>107968</v>
      </c>
      <c r="B102" s="76" t="s">
        <v>107969</v>
      </c>
      <c r="C102" s="62">
        <v>4</v>
      </c>
      <c r="D102" s="62">
        <v>4</v>
      </c>
      <c r="E102" s="62">
        <v>1</v>
      </c>
      <c r="F102" s="62">
        <v>4</v>
      </c>
      <c r="G102" s="62" t="s">
        <v>37</v>
      </c>
      <c r="H102" s="62">
        <v>0</v>
      </c>
      <c r="I102" s="77">
        <v>600000000</v>
      </c>
      <c r="J102" s="75">
        <f t="shared" si="3"/>
        <v>600000000</v>
      </c>
      <c r="K102" s="62">
        <v>0</v>
      </c>
      <c r="L102" s="62">
        <v>0</v>
      </c>
      <c r="M102" s="38" t="s">
        <v>107959</v>
      </c>
      <c r="N102" s="38" t="s">
        <v>676</v>
      </c>
      <c r="O102" s="38" t="s">
        <v>107970</v>
      </c>
      <c r="P102" s="38" t="s">
        <v>107961</v>
      </c>
      <c r="Q102" s="144" t="s">
        <v>107964</v>
      </c>
    </row>
    <row r="103" spans="1:17" ht="82.5" x14ac:dyDescent="0.2">
      <c r="A103" s="38">
        <v>72103300</v>
      </c>
      <c r="B103" s="73" t="s">
        <v>107971</v>
      </c>
      <c r="C103" s="62">
        <v>4</v>
      </c>
      <c r="D103" s="62">
        <v>4</v>
      </c>
      <c r="E103" s="62">
        <v>1</v>
      </c>
      <c r="F103" s="62">
        <v>6</v>
      </c>
      <c r="G103" s="78" t="s">
        <v>17</v>
      </c>
      <c r="H103" s="62">
        <v>0</v>
      </c>
      <c r="I103" s="64">
        <v>3600000000</v>
      </c>
      <c r="J103" s="75">
        <f t="shared" si="3"/>
        <v>3600000000</v>
      </c>
      <c r="K103" s="62">
        <v>0</v>
      </c>
      <c r="L103" s="62">
        <v>0</v>
      </c>
      <c r="M103" s="38" t="s">
        <v>107972</v>
      </c>
      <c r="N103" s="38" t="s">
        <v>676</v>
      </c>
      <c r="O103" s="38" t="s">
        <v>107970</v>
      </c>
      <c r="P103" s="38" t="s">
        <v>107961</v>
      </c>
      <c r="Q103" s="144" t="s">
        <v>107964</v>
      </c>
    </row>
    <row r="104" spans="1:17" ht="33" x14ac:dyDescent="0.2">
      <c r="A104" s="38">
        <v>72103300</v>
      </c>
      <c r="B104" s="73" t="s">
        <v>107973</v>
      </c>
      <c r="C104" s="62">
        <v>4</v>
      </c>
      <c r="D104" s="62">
        <v>4</v>
      </c>
      <c r="E104" s="62">
        <v>1</v>
      </c>
      <c r="F104" s="62">
        <v>4</v>
      </c>
      <c r="G104" s="78" t="s">
        <v>17</v>
      </c>
      <c r="H104" s="62">
        <v>0</v>
      </c>
      <c r="I104" s="64">
        <v>8300000000</v>
      </c>
      <c r="J104" s="75">
        <f t="shared" si="3"/>
        <v>8300000000</v>
      </c>
      <c r="K104" s="62">
        <v>0</v>
      </c>
      <c r="L104" s="62">
        <v>0</v>
      </c>
      <c r="M104" s="38" t="s">
        <v>107972</v>
      </c>
      <c r="N104" s="38" t="s">
        <v>676</v>
      </c>
      <c r="O104" s="38" t="s">
        <v>107970</v>
      </c>
      <c r="P104" s="38" t="s">
        <v>107961</v>
      </c>
      <c r="Q104" s="144" t="s">
        <v>107964</v>
      </c>
    </row>
    <row r="105" spans="1:17" ht="33" x14ac:dyDescent="0.2">
      <c r="A105" s="38">
        <v>721410</v>
      </c>
      <c r="B105" s="73" t="s">
        <v>107974</v>
      </c>
      <c r="C105" s="62">
        <v>4</v>
      </c>
      <c r="D105" s="62">
        <v>4</v>
      </c>
      <c r="E105" s="62">
        <v>1</v>
      </c>
      <c r="F105" s="62">
        <v>2</v>
      </c>
      <c r="G105" s="78" t="s">
        <v>51</v>
      </c>
      <c r="H105" s="62">
        <v>0</v>
      </c>
      <c r="I105" s="64">
        <v>700000000</v>
      </c>
      <c r="J105" s="75">
        <f t="shared" si="3"/>
        <v>700000000</v>
      </c>
      <c r="K105" s="62">
        <v>0</v>
      </c>
      <c r="L105" s="62">
        <v>0</v>
      </c>
      <c r="M105" s="38" t="s">
        <v>107972</v>
      </c>
      <c r="N105" s="38" t="s">
        <v>676</v>
      </c>
      <c r="O105" s="38" t="s">
        <v>107970</v>
      </c>
      <c r="P105" s="38" t="s">
        <v>107961</v>
      </c>
      <c r="Q105" s="144" t="s">
        <v>107964</v>
      </c>
    </row>
    <row r="106" spans="1:17" ht="66" x14ac:dyDescent="0.2">
      <c r="A106" s="38">
        <v>72103300</v>
      </c>
      <c r="B106" s="73" t="s">
        <v>107975</v>
      </c>
      <c r="C106" s="62">
        <v>4</v>
      </c>
      <c r="D106" s="62">
        <v>4</v>
      </c>
      <c r="E106" s="62">
        <v>1</v>
      </c>
      <c r="F106" s="62">
        <v>2</v>
      </c>
      <c r="G106" s="78" t="s">
        <v>51</v>
      </c>
      <c r="H106" s="62">
        <v>0</v>
      </c>
      <c r="I106" s="64">
        <v>150000000</v>
      </c>
      <c r="J106" s="75">
        <f t="shared" si="3"/>
        <v>150000000</v>
      </c>
      <c r="K106" s="62">
        <v>0</v>
      </c>
      <c r="L106" s="62">
        <v>0</v>
      </c>
      <c r="M106" s="38" t="s">
        <v>107972</v>
      </c>
      <c r="N106" s="79" t="s">
        <v>676</v>
      </c>
      <c r="O106" s="38" t="s">
        <v>107970</v>
      </c>
      <c r="P106" s="38" t="s">
        <v>107961</v>
      </c>
      <c r="Q106" s="144" t="s">
        <v>107964</v>
      </c>
    </row>
    <row r="107" spans="1:17" ht="82.5" x14ac:dyDescent="0.2">
      <c r="A107" s="38">
        <v>30121601</v>
      </c>
      <c r="B107" s="76" t="s">
        <v>107976</v>
      </c>
      <c r="C107" s="62">
        <v>3</v>
      </c>
      <c r="D107" s="62">
        <v>3</v>
      </c>
      <c r="E107" s="62">
        <v>1</v>
      </c>
      <c r="F107" s="62">
        <v>4</v>
      </c>
      <c r="G107" s="62" t="s">
        <v>51</v>
      </c>
      <c r="H107" s="62">
        <v>0</v>
      </c>
      <c r="I107" s="77">
        <v>480000000</v>
      </c>
      <c r="J107" s="75">
        <f t="shared" si="3"/>
        <v>480000000</v>
      </c>
      <c r="K107" s="62">
        <v>0</v>
      </c>
      <c r="L107" s="62">
        <v>0</v>
      </c>
      <c r="M107" s="38" t="s">
        <v>107972</v>
      </c>
      <c r="N107" s="38" t="s">
        <v>676</v>
      </c>
      <c r="O107" s="38" t="s">
        <v>107970</v>
      </c>
      <c r="P107" s="38" t="s">
        <v>107961</v>
      </c>
      <c r="Q107" s="144" t="s">
        <v>107964</v>
      </c>
    </row>
    <row r="108" spans="1:17" ht="66" x14ac:dyDescent="0.2">
      <c r="A108" s="38">
        <v>72103300</v>
      </c>
      <c r="B108" s="76" t="s">
        <v>107977</v>
      </c>
      <c r="C108" s="62">
        <v>3</v>
      </c>
      <c r="D108" s="62">
        <v>3</v>
      </c>
      <c r="E108" s="62">
        <v>1</v>
      </c>
      <c r="F108" s="62">
        <v>6</v>
      </c>
      <c r="G108" s="62" t="s">
        <v>17</v>
      </c>
      <c r="H108" s="62">
        <v>0</v>
      </c>
      <c r="I108" s="77">
        <v>1700000000</v>
      </c>
      <c r="J108" s="75">
        <f t="shared" si="3"/>
        <v>1700000000</v>
      </c>
      <c r="K108" s="62">
        <v>0</v>
      </c>
      <c r="L108" s="62">
        <v>0</v>
      </c>
      <c r="M108" s="38" t="s">
        <v>107972</v>
      </c>
      <c r="N108" s="38" t="s">
        <v>676</v>
      </c>
      <c r="O108" s="38" t="s">
        <v>107970</v>
      </c>
      <c r="P108" s="38" t="s">
        <v>107961</v>
      </c>
      <c r="Q108" s="144" t="s">
        <v>107964</v>
      </c>
    </row>
    <row r="109" spans="1:17" ht="45" x14ac:dyDescent="0.2">
      <c r="A109" s="80">
        <v>72141000</v>
      </c>
      <c r="B109" s="81" t="s">
        <v>107978</v>
      </c>
      <c r="C109" s="82">
        <v>3</v>
      </c>
      <c r="D109" s="82">
        <v>3</v>
      </c>
      <c r="E109" s="82">
        <v>4</v>
      </c>
      <c r="F109" s="82">
        <v>1</v>
      </c>
      <c r="G109" s="82" t="s">
        <v>51</v>
      </c>
      <c r="H109" s="83">
        <v>1</v>
      </c>
      <c r="I109" s="84">
        <v>980000000</v>
      </c>
      <c r="J109" s="85">
        <f>+I109</f>
        <v>980000000</v>
      </c>
      <c r="K109" s="82">
        <v>0</v>
      </c>
      <c r="L109" s="82">
        <v>0</v>
      </c>
      <c r="M109" s="80" t="s">
        <v>107979</v>
      </c>
      <c r="N109" s="80" t="s">
        <v>107980</v>
      </c>
      <c r="O109" s="80" t="s">
        <v>107981</v>
      </c>
      <c r="P109" s="80">
        <v>3014520805</v>
      </c>
      <c r="Q109" s="144" t="s">
        <v>107982</v>
      </c>
    </row>
    <row r="110" spans="1:17" ht="45" x14ac:dyDescent="0.2">
      <c r="A110" s="80">
        <v>81101500</v>
      </c>
      <c r="B110" s="81" t="s">
        <v>107983</v>
      </c>
      <c r="C110" s="82">
        <v>3</v>
      </c>
      <c r="D110" s="82">
        <v>3</v>
      </c>
      <c r="E110" s="82">
        <v>2</v>
      </c>
      <c r="F110" s="82">
        <v>1</v>
      </c>
      <c r="G110" s="82" t="s">
        <v>72</v>
      </c>
      <c r="H110" s="83">
        <v>1</v>
      </c>
      <c r="I110" s="84">
        <v>95000000</v>
      </c>
      <c r="J110" s="85">
        <f>+I110</f>
        <v>95000000</v>
      </c>
      <c r="K110" s="82">
        <v>0</v>
      </c>
      <c r="L110" s="82">
        <v>0</v>
      </c>
      <c r="M110" s="80" t="s">
        <v>107979</v>
      </c>
      <c r="N110" s="80" t="s">
        <v>107980</v>
      </c>
      <c r="O110" s="80" t="s">
        <v>107981</v>
      </c>
      <c r="P110" s="80">
        <v>3014520805</v>
      </c>
      <c r="Q110" s="144" t="s">
        <v>107982</v>
      </c>
    </row>
    <row r="111" spans="1:17" ht="51" x14ac:dyDescent="0.2">
      <c r="A111" s="83">
        <v>72141002</v>
      </c>
      <c r="B111" s="86" t="s">
        <v>107984</v>
      </c>
      <c r="C111" s="82">
        <v>3</v>
      </c>
      <c r="D111" s="82">
        <v>3</v>
      </c>
      <c r="E111" s="82">
        <v>2</v>
      </c>
      <c r="F111" s="82">
        <v>1</v>
      </c>
      <c r="G111" s="82" t="s">
        <v>51</v>
      </c>
      <c r="H111" s="83">
        <v>0</v>
      </c>
      <c r="I111" s="84">
        <v>850000</v>
      </c>
      <c r="J111" s="85">
        <f t="shared" ref="J111:J121" si="4">+I111</f>
        <v>850000</v>
      </c>
      <c r="K111" s="82">
        <v>0</v>
      </c>
      <c r="L111" s="82">
        <v>0</v>
      </c>
      <c r="M111" s="80" t="s">
        <v>107979</v>
      </c>
      <c r="N111" s="80" t="s">
        <v>107980</v>
      </c>
      <c r="O111" s="80" t="s">
        <v>107981</v>
      </c>
      <c r="P111" s="80">
        <v>3014520805</v>
      </c>
      <c r="Q111" s="144" t="s">
        <v>107982</v>
      </c>
    </row>
    <row r="112" spans="1:17" ht="56.25" x14ac:dyDescent="0.2">
      <c r="A112" s="80">
        <v>81101500</v>
      </c>
      <c r="B112" s="81" t="s">
        <v>107985</v>
      </c>
      <c r="C112" s="82">
        <v>3</v>
      </c>
      <c r="D112" s="82">
        <v>3</v>
      </c>
      <c r="E112" s="82">
        <v>2</v>
      </c>
      <c r="F112" s="82">
        <v>1</v>
      </c>
      <c r="G112" s="82" t="s">
        <v>72</v>
      </c>
      <c r="H112" s="83">
        <v>0</v>
      </c>
      <c r="I112" s="84">
        <v>70000000</v>
      </c>
      <c r="J112" s="85">
        <f t="shared" si="4"/>
        <v>70000000</v>
      </c>
      <c r="K112" s="82">
        <v>0</v>
      </c>
      <c r="L112" s="82">
        <v>0</v>
      </c>
      <c r="M112" s="80" t="s">
        <v>107979</v>
      </c>
      <c r="N112" s="80" t="s">
        <v>107980</v>
      </c>
      <c r="O112" s="80" t="s">
        <v>107981</v>
      </c>
      <c r="P112" s="80">
        <v>3014520805</v>
      </c>
      <c r="Q112" s="144" t="s">
        <v>107982</v>
      </c>
    </row>
    <row r="113" spans="1:17" ht="25.5" x14ac:dyDescent="0.2">
      <c r="A113" s="83">
        <v>72141002</v>
      </c>
      <c r="B113" s="86" t="s">
        <v>107986</v>
      </c>
      <c r="C113" s="82">
        <v>3</v>
      </c>
      <c r="D113" s="82">
        <v>3</v>
      </c>
      <c r="E113" s="82">
        <v>8</v>
      </c>
      <c r="F113" s="82">
        <v>1</v>
      </c>
      <c r="G113" s="82" t="s">
        <v>51</v>
      </c>
      <c r="H113" s="83">
        <v>1</v>
      </c>
      <c r="I113" s="84">
        <v>600000000</v>
      </c>
      <c r="J113" s="85">
        <f t="shared" si="4"/>
        <v>600000000</v>
      </c>
      <c r="K113" s="82">
        <v>0</v>
      </c>
      <c r="L113" s="82">
        <v>0</v>
      </c>
      <c r="M113" s="80" t="s">
        <v>107979</v>
      </c>
      <c r="N113" s="80" t="s">
        <v>107980</v>
      </c>
      <c r="O113" s="80" t="s">
        <v>107981</v>
      </c>
      <c r="P113" s="80">
        <v>3014520805</v>
      </c>
      <c r="Q113" s="144" t="s">
        <v>107982</v>
      </c>
    </row>
    <row r="114" spans="1:17" ht="38.25" x14ac:dyDescent="0.2">
      <c r="A114" s="80">
        <v>72141000</v>
      </c>
      <c r="B114" s="86" t="s">
        <v>107987</v>
      </c>
      <c r="C114" s="82">
        <v>3</v>
      </c>
      <c r="D114" s="82">
        <v>3</v>
      </c>
      <c r="E114" s="82">
        <v>6</v>
      </c>
      <c r="F114" s="82">
        <v>1</v>
      </c>
      <c r="G114" s="82" t="s">
        <v>51</v>
      </c>
      <c r="H114" s="83">
        <v>1</v>
      </c>
      <c r="I114" s="84">
        <v>550000000</v>
      </c>
      <c r="J114" s="85">
        <f t="shared" si="4"/>
        <v>550000000</v>
      </c>
      <c r="K114" s="82">
        <v>0</v>
      </c>
      <c r="L114" s="82">
        <v>0</v>
      </c>
      <c r="M114" s="80" t="s">
        <v>107979</v>
      </c>
      <c r="N114" s="80" t="s">
        <v>107980</v>
      </c>
      <c r="O114" s="80" t="s">
        <v>107981</v>
      </c>
      <c r="P114" s="80">
        <v>3014520805</v>
      </c>
      <c r="Q114" s="144" t="s">
        <v>107982</v>
      </c>
    </row>
    <row r="115" spans="1:17" ht="33.75" x14ac:dyDescent="0.2">
      <c r="A115" s="160" t="s">
        <v>107988</v>
      </c>
      <c r="B115" s="87" t="s">
        <v>107989</v>
      </c>
      <c r="C115" s="82">
        <v>3</v>
      </c>
      <c r="D115" s="82">
        <v>3</v>
      </c>
      <c r="E115" s="82">
        <v>18</v>
      </c>
      <c r="F115" s="82">
        <v>1</v>
      </c>
      <c r="G115" s="82" t="s">
        <v>51</v>
      </c>
      <c r="H115" s="83">
        <v>0</v>
      </c>
      <c r="I115" s="84">
        <v>360000000</v>
      </c>
      <c r="J115" s="85">
        <f t="shared" si="4"/>
        <v>360000000</v>
      </c>
      <c r="K115" s="82">
        <v>1</v>
      </c>
      <c r="L115" s="82">
        <v>0</v>
      </c>
      <c r="M115" s="80" t="s">
        <v>107979</v>
      </c>
      <c r="N115" s="80" t="s">
        <v>107980</v>
      </c>
      <c r="O115" s="80" t="s">
        <v>107981</v>
      </c>
      <c r="P115" s="80">
        <v>3014520805</v>
      </c>
      <c r="Q115" s="144" t="s">
        <v>107982</v>
      </c>
    </row>
    <row r="116" spans="1:17" ht="45" x14ac:dyDescent="0.2">
      <c r="A116" s="160" t="s">
        <v>107988</v>
      </c>
      <c r="B116" s="87" t="s">
        <v>107990</v>
      </c>
      <c r="C116" s="82">
        <v>3</v>
      </c>
      <c r="D116" s="82">
        <v>3</v>
      </c>
      <c r="E116" s="82">
        <v>3</v>
      </c>
      <c r="F116" s="82">
        <v>1</v>
      </c>
      <c r="G116" s="82" t="s">
        <v>51</v>
      </c>
      <c r="H116" s="83">
        <v>0</v>
      </c>
      <c r="I116" s="84">
        <v>250000000</v>
      </c>
      <c r="J116" s="85">
        <v>500000000</v>
      </c>
      <c r="K116" s="82">
        <v>1</v>
      </c>
      <c r="L116" s="82">
        <v>0</v>
      </c>
      <c r="M116" s="80" t="s">
        <v>107979</v>
      </c>
      <c r="N116" s="80" t="s">
        <v>107980</v>
      </c>
      <c r="O116" s="80" t="s">
        <v>107981</v>
      </c>
      <c r="P116" s="80">
        <v>3014520805</v>
      </c>
      <c r="Q116" s="144" t="s">
        <v>107982</v>
      </c>
    </row>
    <row r="117" spans="1:17" ht="22.5" x14ac:dyDescent="0.2">
      <c r="A117" s="161">
        <v>72141000</v>
      </c>
      <c r="B117" s="87" t="s">
        <v>107991</v>
      </c>
      <c r="C117" s="82">
        <v>3</v>
      </c>
      <c r="D117" s="82">
        <v>3</v>
      </c>
      <c r="E117" s="82">
        <v>12</v>
      </c>
      <c r="F117" s="82">
        <v>1</v>
      </c>
      <c r="G117" s="82" t="s">
        <v>37</v>
      </c>
      <c r="H117" s="83">
        <v>0</v>
      </c>
      <c r="I117" s="84">
        <v>240000000</v>
      </c>
      <c r="J117" s="85">
        <f t="shared" si="4"/>
        <v>240000000</v>
      </c>
      <c r="K117" s="82">
        <v>0</v>
      </c>
      <c r="L117" s="82">
        <v>0</v>
      </c>
      <c r="M117" s="80" t="s">
        <v>107979</v>
      </c>
      <c r="N117" s="80" t="s">
        <v>107980</v>
      </c>
      <c r="O117" s="80" t="s">
        <v>107981</v>
      </c>
      <c r="P117" s="80">
        <v>3014520805</v>
      </c>
      <c r="Q117" s="144" t="s">
        <v>107982</v>
      </c>
    </row>
    <row r="118" spans="1:17" ht="25.5" x14ac:dyDescent="0.2">
      <c r="A118" s="83">
        <v>82112300</v>
      </c>
      <c r="B118" s="86" t="s">
        <v>107789</v>
      </c>
      <c r="C118" s="82">
        <v>3</v>
      </c>
      <c r="D118" s="82">
        <v>3</v>
      </c>
      <c r="E118" s="82">
        <v>8</v>
      </c>
      <c r="F118" s="82">
        <v>1</v>
      </c>
      <c r="G118" s="82" t="s">
        <v>72</v>
      </c>
      <c r="H118" s="83">
        <v>1</v>
      </c>
      <c r="I118" s="84">
        <v>12000000</v>
      </c>
      <c r="J118" s="85">
        <f t="shared" si="4"/>
        <v>12000000</v>
      </c>
      <c r="K118" s="82">
        <v>0</v>
      </c>
      <c r="L118" s="82">
        <v>0</v>
      </c>
      <c r="M118" s="80" t="s">
        <v>107979</v>
      </c>
      <c r="N118" s="80" t="s">
        <v>107980</v>
      </c>
      <c r="O118" s="80" t="s">
        <v>107981</v>
      </c>
      <c r="P118" s="80">
        <v>3014520805</v>
      </c>
      <c r="Q118" s="144" t="s">
        <v>107982</v>
      </c>
    </row>
    <row r="119" spans="1:17" x14ac:dyDescent="0.2">
      <c r="A119" s="83">
        <v>73152108</v>
      </c>
      <c r="B119" s="86" t="s">
        <v>107797</v>
      </c>
      <c r="C119" s="82">
        <v>3</v>
      </c>
      <c r="D119" s="82">
        <v>3</v>
      </c>
      <c r="E119" s="82">
        <v>2</v>
      </c>
      <c r="F119" s="82">
        <v>1</v>
      </c>
      <c r="G119" s="82" t="s">
        <v>72</v>
      </c>
      <c r="H119" s="83">
        <v>1</v>
      </c>
      <c r="I119" s="84">
        <v>15000000</v>
      </c>
      <c r="J119" s="85">
        <f t="shared" si="4"/>
        <v>15000000</v>
      </c>
      <c r="K119" s="82">
        <v>0</v>
      </c>
      <c r="L119" s="82">
        <v>0</v>
      </c>
      <c r="M119" s="80" t="s">
        <v>107979</v>
      </c>
      <c r="N119" s="80" t="s">
        <v>107980</v>
      </c>
      <c r="O119" s="80" t="s">
        <v>107981</v>
      </c>
      <c r="P119" s="80">
        <v>3014520805</v>
      </c>
      <c r="Q119" s="144" t="s">
        <v>107982</v>
      </c>
    </row>
    <row r="120" spans="1:17" x14ac:dyDescent="0.2">
      <c r="A120" s="83">
        <v>44000000</v>
      </c>
      <c r="B120" s="86" t="s">
        <v>107800</v>
      </c>
      <c r="C120" s="82">
        <v>3</v>
      </c>
      <c r="D120" s="82">
        <v>3</v>
      </c>
      <c r="E120" s="82">
        <v>1</v>
      </c>
      <c r="F120" s="82">
        <v>1</v>
      </c>
      <c r="G120" s="82" t="s">
        <v>72</v>
      </c>
      <c r="H120" s="83">
        <v>1</v>
      </c>
      <c r="I120" s="84">
        <v>180000000</v>
      </c>
      <c r="J120" s="85">
        <f t="shared" si="4"/>
        <v>180000000</v>
      </c>
      <c r="K120" s="82">
        <v>0</v>
      </c>
      <c r="L120" s="82">
        <v>0</v>
      </c>
      <c r="M120" s="80" t="s">
        <v>107979</v>
      </c>
      <c r="N120" s="80" t="s">
        <v>107980</v>
      </c>
      <c r="O120" s="80" t="s">
        <v>107981</v>
      </c>
      <c r="P120" s="80">
        <v>3014520805</v>
      </c>
      <c r="Q120" s="144" t="s">
        <v>107982</v>
      </c>
    </row>
    <row r="121" spans="1:17" ht="25.5" x14ac:dyDescent="0.2">
      <c r="A121" s="83">
        <v>72101507</v>
      </c>
      <c r="B121" s="86" t="s">
        <v>107992</v>
      </c>
      <c r="C121" s="82">
        <v>4</v>
      </c>
      <c r="D121" s="82">
        <v>4</v>
      </c>
      <c r="E121" s="82">
        <v>2</v>
      </c>
      <c r="F121" s="82">
        <v>1</v>
      </c>
      <c r="G121" s="82" t="s">
        <v>72</v>
      </c>
      <c r="H121" s="83">
        <v>1</v>
      </c>
      <c r="I121" s="84">
        <v>280000000</v>
      </c>
      <c r="J121" s="85">
        <f t="shared" si="4"/>
        <v>280000000</v>
      </c>
      <c r="K121" s="82">
        <v>0</v>
      </c>
      <c r="L121" s="82">
        <v>0</v>
      </c>
      <c r="M121" s="80" t="s">
        <v>107979</v>
      </c>
      <c r="N121" s="80" t="s">
        <v>107980</v>
      </c>
      <c r="O121" s="80" t="s">
        <v>107981</v>
      </c>
      <c r="P121" s="80">
        <v>3014520805</v>
      </c>
      <c r="Q121" s="144" t="s">
        <v>107982</v>
      </c>
    </row>
    <row r="122" spans="1:17" ht="48" x14ac:dyDescent="0.2">
      <c r="A122" s="88" t="s">
        <v>101530</v>
      </c>
      <c r="B122" s="89" t="s">
        <v>107993</v>
      </c>
      <c r="C122" s="90">
        <v>2</v>
      </c>
      <c r="D122" s="90">
        <v>2</v>
      </c>
      <c r="E122" s="88" t="s">
        <v>107804</v>
      </c>
      <c r="F122" s="90">
        <v>1</v>
      </c>
      <c r="G122" s="90" t="s">
        <v>51</v>
      </c>
      <c r="H122" s="91" t="s">
        <v>211</v>
      </c>
      <c r="I122" s="92">
        <v>900000000</v>
      </c>
      <c r="J122" s="93">
        <f>+I122</f>
        <v>900000000</v>
      </c>
      <c r="K122" s="90">
        <v>0</v>
      </c>
      <c r="L122" s="90">
        <v>0</v>
      </c>
      <c r="M122" s="94" t="s">
        <v>107979</v>
      </c>
      <c r="N122" s="94" t="s">
        <v>107980</v>
      </c>
      <c r="O122" s="80" t="s">
        <v>107981</v>
      </c>
      <c r="P122" s="80">
        <v>3014520805</v>
      </c>
      <c r="Q122" s="144" t="s">
        <v>107982</v>
      </c>
    </row>
    <row r="123" spans="1:17" ht="48" x14ac:dyDescent="0.2">
      <c r="A123" s="88" t="s">
        <v>104015</v>
      </c>
      <c r="B123" s="89" t="s">
        <v>107994</v>
      </c>
      <c r="C123" s="90">
        <v>2</v>
      </c>
      <c r="D123" s="90">
        <v>2</v>
      </c>
      <c r="E123" s="88" t="s">
        <v>107804</v>
      </c>
      <c r="F123" s="90">
        <v>1</v>
      </c>
      <c r="G123" s="90" t="s">
        <v>72</v>
      </c>
      <c r="H123" s="91" t="s">
        <v>211</v>
      </c>
      <c r="I123" s="92">
        <v>98000000</v>
      </c>
      <c r="J123" s="93">
        <f>+I123</f>
        <v>98000000</v>
      </c>
      <c r="K123" s="90">
        <v>0</v>
      </c>
      <c r="L123" s="90">
        <v>0</v>
      </c>
      <c r="M123" s="94" t="s">
        <v>107979</v>
      </c>
      <c r="N123" s="94" t="s">
        <v>107980</v>
      </c>
      <c r="O123" s="80" t="s">
        <v>107981</v>
      </c>
      <c r="P123" s="80">
        <v>3014520805</v>
      </c>
      <c r="Q123" s="144" t="s">
        <v>107982</v>
      </c>
    </row>
    <row r="124" spans="1:17" ht="60" x14ac:dyDescent="0.2">
      <c r="A124" s="88" t="s">
        <v>101534</v>
      </c>
      <c r="B124" s="89" t="s">
        <v>107995</v>
      </c>
      <c r="C124" s="90">
        <v>2</v>
      </c>
      <c r="D124" s="90">
        <v>2</v>
      </c>
      <c r="E124" s="88" t="s">
        <v>107804</v>
      </c>
      <c r="F124" s="90">
        <v>1</v>
      </c>
      <c r="G124" s="90" t="s">
        <v>17</v>
      </c>
      <c r="H124" s="91" t="s">
        <v>211</v>
      </c>
      <c r="I124" s="92">
        <v>900000000</v>
      </c>
      <c r="J124" s="93">
        <v>330000000</v>
      </c>
      <c r="K124" s="90">
        <v>0</v>
      </c>
      <c r="L124" s="90">
        <v>0</v>
      </c>
      <c r="M124" s="94" t="s">
        <v>107979</v>
      </c>
      <c r="N124" s="94" t="s">
        <v>107980</v>
      </c>
      <c r="O124" s="80" t="s">
        <v>107981</v>
      </c>
      <c r="P124" s="80">
        <v>3014520805</v>
      </c>
      <c r="Q124" s="144" t="s">
        <v>107982</v>
      </c>
    </row>
    <row r="125" spans="1:17" ht="60" x14ac:dyDescent="0.2">
      <c r="A125" s="88" t="s">
        <v>104015</v>
      </c>
      <c r="B125" s="89" t="s">
        <v>107996</v>
      </c>
      <c r="C125" s="90">
        <v>2</v>
      </c>
      <c r="D125" s="90">
        <v>2</v>
      </c>
      <c r="E125" s="88" t="s">
        <v>107804</v>
      </c>
      <c r="F125" s="90">
        <v>1</v>
      </c>
      <c r="G125" s="90" t="s">
        <v>72</v>
      </c>
      <c r="H125" s="91" t="s">
        <v>211</v>
      </c>
      <c r="I125" s="92">
        <v>95000000</v>
      </c>
      <c r="J125" s="93">
        <f>+I125</f>
        <v>95000000</v>
      </c>
      <c r="K125" s="90">
        <v>0</v>
      </c>
      <c r="L125" s="90">
        <v>0</v>
      </c>
      <c r="M125" s="94" t="s">
        <v>107979</v>
      </c>
      <c r="N125" s="94" t="s">
        <v>107980</v>
      </c>
      <c r="O125" s="80" t="s">
        <v>107981</v>
      </c>
      <c r="P125" s="80">
        <v>3014520805</v>
      </c>
      <c r="Q125" s="144" t="s">
        <v>107982</v>
      </c>
    </row>
    <row r="126" spans="1:17" ht="48" x14ac:dyDescent="0.2">
      <c r="A126" s="88" t="s">
        <v>101530</v>
      </c>
      <c r="B126" s="89" t="s">
        <v>107997</v>
      </c>
      <c r="C126" s="90">
        <v>2</v>
      </c>
      <c r="D126" s="90">
        <v>2</v>
      </c>
      <c r="E126" s="88" t="s">
        <v>107798</v>
      </c>
      <c r="F126" s="90">
        <v>1</v>
      </c>
      <c r="G126" s="90" t="s">
        <v>51</v>
      </c>
      <c r="H126" s="91" t="s">
        <v>211</v>
      </c>
      <c r="I126" s="92">
        <v>650000000</v>
      </c>
      <c r="J126" s="93">
        <f>+I126</f>
        <v>650000000</v>
      </c>
      <c r="K126" s="90">
        <v>0</v>
      </c>
      <c r="L126" s="90">
        <v>0</v>
      </c>
      <c r="M126" s="94" t="s">
        <v>107979</v>
      </c>
      <c r="N126" s="94" t="s">
        <v>107980</v>
      </c>
      <c r="O126" s="80" t="s">
        <v>107981</v>
      </c>
      <c r="P126" s="80">
        <v>3014520805</v>
      </c>
      <c r="Q126" s="144" t="s">
        <v>107982</v>
      </c>
    </row>
    <row r="127" spans="1:17" ht="33" x14ac:dyDescent="0.2">
      <c r="A127" s="44">
        <v>73152108</v>
      </c>
      <c r="B127" s="44" t="s">
        <v>107998</v>
      </c>
      <c r="C127" s="62">
        <v>3</v>
      </c>
      <c r="D127" s="62">
        <v>3</v>
      </c>
      <c r="E127" s="62">
        <v>1</v>
      </c>
      <c r="F127" s="62">
        <v>1</v>
      </c>
      <c r="G127" s="62" t="s">
        <v>72</v>
      </c>
      <c r="H127" s="62">
        <v>0</v>
      </c>
      <c r="I127" s="64">
        <v>99000000</v>
      </c>
      <c r="J127" s="67">
        <f>+I127</f>
        <v>99000000</v>
      </c>
      <c r="K127" s="62">
        <v>0</v>
      </c>
      <c r="L127" s="62">
        <v>0</v>
      </c>
      <c r="M127" s="38" t="s">
        <v>107999</v>
      </c>
      <c r="N127" s="38" t="s">
        <v>108000</v>
      </c>
      <c r="O127" s="38" t="s">
        <v>108001</v>
      </c>
      <c r="P127" s="38" t="s">
        <v>108002</v>
      </c>
      <c r="Q127" s="144" t="s">
        <v>108003</v>
      </c>
    </row>
    <row r="128" spans="1:17" ht="33" x14ac:dyDescent="0.2">
      <c r="A128" s="44">
        <v>72101507</v>
      </c>
      <c r="B128" s="44" t="s">
        <v>108004</v>
      </c>
      <c r="C128" s="62">
        <v>4</v>
      </c>
      <c r="D128" s="62">
        <v>4</v>
      </c>
      <c r="E128" s="62">
        <v>3</v>
      </c>
      <c r="F128" s="62">
        <v>1</v>
      </c>
      <c r="G128" s="62" t="s">
        <v>72</v>
      </c>
      <c r="H128" s="62">
        <v>0</v>
      </c>
      <c r="I128" s="77">
        <v>99000000</v>
      </c>
      <c r="J128" s="67">
        <f t="shared" ref="J128:J143" si="5">+I128</f>
        <v>99000000</v>
      </c>
      <c r="K128" s="62">
        <v>0</v>
      </c>
      <c r="L128" s="62">
        <v>0</v>
      </c>
      <c r="M128" s="38" t="s">
        <v>107999</v>
      </c>
      <c r="N128" s="38" t="s">
        <v>108000</v>
      </c>
      <c r="O128" s="38" t="s">
        <v>108001</v>
      </c>
      <c r="P128" s="38" t="s">
        <v>108002</v>
      </c>
      <c r="Q128" s="144" t="s">
        <v>108003</v>
      </c>
    </row>
    <row r="129" spans="1:17" ht="38.25" x14ac:dyDescent="0.2">
      <c r="A129" s="44">
        <v>72101500</v>
      </c>
      <c r="B129" s="44" t="s">
        <v>108005</v>
      </c>
      <c r="C129" s="62">
        <v>6</v>
      </c>
      <c r="D129" s="62">
        <v>7</v>
      </c>
      <c r="E129" s="62">
        <v>4</v>
      </c>
      <c r="F129" s="62">
        <v>1</v>
      </c>
      <c r="G129" s="62" t="s">
        <v>51</v>
      </c>
      <c r="H129" s="62">
        <v>0</v>
      </c>
      <c r="I129" s="77">
        <v>300000000</v>
      </c>
      <c r="J129" s="67">
        <f t="shared" si="5"/>
        <v>300000000</v>
      </c>
      <c r="K129" s="62">
        <v>0</v>
      </c>
      <c r="L129" s="62">
        <v>0</v>
      </c>
      <c r="M129" s="38" t="s">
        <v>107999</v>
      </c>
      <c r="N129" s="38" t="s">
        <v>108000</v>
      </c>
      <c r="O129" s="38" t="s">
        <v>108001</v>
      </c>
      <c r="P129" s="38" t="s">
        <v>108002</v>
      </c>
      <c r="Q129" s="144" t="s">
        <v>108003</v>
      </c>
    </row>
    <row r="130" spans="1:17" ht="51" x14ac:dyDescent="0.2">
      <c r="A130" s="45">
        <v>72141002</v>
      </c>
      <c r="B130" s="45" t="s">
        <v>108006</v>
      </c>
      <c r="C130" s="62">
        <v>4</v>
      </c>
      <c r="D130" s="62">
        <v>5</v>
      </c>
      <c r="E130" s="62">
        <v>3</v>
      </c>
      <c r="F130" s="62">
        <v>1</v>
      </c>
      <c r="G130" s="62" t="s">
        <v>51</v>
      </c>
      <c r="H130" s="62">
        <v>0</v>
      </c>
      <c r="I130" s="77">
        <v>999000000</v>
      </c>
      <c r="J130" s="67">
        <f t="shared" si="5"/>
        <v>999000000</v>
      </c>
      <c r="K130" s="62">
        <v>0</v>
      </c>
      <c r="L130" s="62">
        <v>0</v>
      </c>
      <c r="M130" s="38" t="s">
        <v>107999</v>
      </c>
      <c r="N130" s="38" t="s">
        <v>108000</v>
      </c>
      <c r="O130" s="38" t="s">
        <v>108001</v>
      </c>
      <c r="P130" s="38" t="s">
        <v>108002</v>
      </c>
      <c r="Q130" s="144" t="s">
        <v>108003</v>
      </c>
    </row>
    <row r="131" spans="1:17" ht="38.25" x14ac:dyDescent="0.2">
      <c r="A131" s="45">
        <v>72141000</v>
      </c>
      <c r="B131" s="45" t="s">
        <v>108007</v>
      </c>
      <c r="C131" s="62">
        <v>3</v>
      </c>
      <c r="D131" s="62">
        <v>3</v>
      </c>
      <c r="E131" s="62">
        <v>3</v>
      </c>
      <c r="F131" s="62">
        <v>1</v>
      </c>
      <c r="G131" s="62" t="s">
        <v>51</v>
      </c>
      <c r="H131" s="62">
        <v>0</v>
      </c>
      <c r="I131" s="77">
        <v>999000000</v>
      </c>
      <c r="J131" s="67">
        <f t="shared" si="5"/>
        <v>999000000</v>
      </c>
      <c r="K131" s="62">
        <v>0</v>
      </c>
      <c r="L131" s="62">
        <v>0</v>
      </c>
      <c r="M131" s="38" t="s">
        <v>107999</v>
      </c>
      <c r="N131" s="38" t="s">
        <v>108000</v>
      </c>
      <c r="O131" s="38" t="s">
        <v>108001</v>
      </c>
      <c r="P131" s="38" t="s">
        <v>108002</v>
      </c>
      <c r="Q131" s="144" t="s">
        <v>108003</v>
      </c>
    </row>
    <row r="132" spans="1:17" ht="33" x14ac:dyDescent="0.2">
      <c r="A132" s="45">
        <v>72141000</v>
      </c>
      <c r="B132" s="45" t="s">
        <v>108008</v>
      </c>
      <c r="C132" s="62">
        <v>1</v>
      </c>
      <c r="D132" s="62">
        <v>1</v>
      </c>
      <c r="E132" s="62">
        <v>2</v>
      </c>
      <c r="F132" s="62">
        <v>1</v>
      </c>
      <c r="G132" s="62" t="s">
        <v>72</v>
      </c>
      <c r="H132" s="62">
        <v>0</v>
      </c>
      <c r="I132" s="77">
        <v>99000000</v>
      </c>
      <c r="J132" s="67">
        <f t="shared" si="5"/>
        <v>99000000</v>
      </c>
      <c r="K132" s="62">
        <v>0</v>
      </c>
      <c r="L132" s="62">
        <v>0</v>
      </c>
      <c r="M132" s="38" t="s">
        <v>107999</v>
      </c>
      <c r="N132" s="38" t="s">
        <v>108000</v>
      </c>
      <c r="O132" s="38" t="s">
        <v>108001</v>
      </c>
      <c r="P132" s="38" t="s">
        <v>108002</v>
      </c>
      <c r="Q132" s="144" t="s">
        <v>108003</v>
      </c>
    </row>
    <row r="133" spans="1:17" ht="33" x14ac:dyDescent="0.2">
      <c r="A133" s="45">
        <v>72141000</v>
      </c>
      <c r="B133" s="45" t="s">
        <v>108009</v>
      </c>
      <c r="C133" s="62">
        <v>1</v>
      </c>
      <c r="D133" s="62">
        <v>1</v>
      </c>
      <c r="E133" s="62">
        <v>2</v>
      </c>
      <c r="F133" s="62">
        <v>1</v>
      </c>
      <c r="G133" s="62" t="s">
        <v>72</v>
      </c>
      <c r="H133" s="62">
        <v>0</v>
      </c>
      <c r="I133" s="77">
        <v>99000000</v>
      </c>
      <c r="J133" s="67">
        <f t="shared" si="5"/>
        <v>99000000</v>
      </c>
      <c r="K133" s="62">
        <v>0</v>
      </c>
      <c r="L133" s="62">
        <v>0</v>
      </c>
      <c r="M133" s="38" t="s">
        <v>107999</v>
      </c>
      <c r="N133" s="38" t="s">
        <v>108000</v>
      </c>
      <c r="O133" s="38" t="s">
        <v>108001</v>
      </c>
      <c r="P133" s="38" t="s">
        <v>108002</v>
      </c>
      <c r="Q133" s="144" t="s">
        <v>108003</v>
      </c>
    </row>
    <row r="134" spans="1:17" ht="33" x14ac:dyDescent="0.2">
      <c r="A134" s="45">
        <v>72141000</v>
      </c>
      <c r="B134" s="45" t="s">
        <v>108010</v>
      </c>
      <c r="C134" s="62">
        <v>1</v>
      </c>
      <c r="D134" s="62">
        <v>1</v>
      </c>
      <c r="E134" s="62">
        <v>2</v>
      </c>
      <c r="F134" s="62">
        <v>1</v>
      </c>
      <c r="G134" s="62" t="s">
        <v>72</v>
      </c>
      <c r="H134" s="62">
        <v>0</v>
      </c>
      <c r="I134" s="77">
        <v>99000000</v>
      </c>
      <c r="J134" s="67">
        <f t="shared" si="5"/>
        <v>99000000</v>
      </c>
      <c r="K134" s="62">
        <v>0</v>
      </c>
      <c r="L134" s="62">
        <v>0</v>
      </c>
      <c r="M134" s="38" t="s">
        <v>107999</v>
      </c>
      <c r="N134" s="38" t="s">
        <v>108000</v>
      </c>
      <c r="O134" s="38" t="s">
        <v>108001</v>
      </c>
      <c r="P134" s="38" t="s">
        <v>108002</v>
      </c>
      <c r="Q134" s="144" t="s">
        <v>108003</v>
      </c>
    </row>
    <row r="135" spans="1:17" ht="76.5" x14ac:dyDescent="0.2">
      <c r="A135" s="45">
        <v>72141000</v>
      </c>
      <c r="B135" s="45" t="s">
        <v>108011</v>
      </c>
      <c r="C135" s="62">
        <v>2</v>
      </c>
      <c r="D135" s="62">
        <v>2</v>
      </c>
      <c r="E135" s="62">
        <v>9</v>
      </c>
      <c r="F135" s="62">
        <v>1</v>
      </c>
      <c r="G135" s="62" t="s">
        <v>51</v>
      </c>
      <c r="H135" s="62">
        <v>0</v>
      </c>
      <c r="I135" s="77">
        <v>999000000</v>
      </c>
      <c r="J135" s="67">
        <f t="shared" si="5"/>
        <v>999000000</v>
      </c>
      <c r="K135" s="62">
        <v>0</v>
      </c>
      <c r="L135" s="62">
        <v>0</v>
      </c>
      <c r="M135" s="38" t="s">
        <v>107999</v>
      </c>
      <c r="N135" s="38" t="s">
        <v>108000</v>
      </c>
      <c r="O135" s="38" t="s">
        <v>108001</v>
      </c>
      <c r="P135" s="38" t="s">
        <v>108002</v>
      </c>
      <c r="Q135" s="144" t="s">
        <v>108003</v>
      </c>
    </row>
    <row r="136" spans="1:17" ht="38.25" x14ac:dyDescent="0.2">
      <c r="A136" s="45">
        <v>72141000</v>
      </c>
      <c r="B136" s="45" t="s">
        <v>108012</v>
      </c>
      <c r="C136" s="62">
        <v>3</v>
      </c>
      <c r="D136" s="62">
        <v>3</v>
      </c>
      <c r="E136" s="62">
        <v>4</v>
      </c>
      <c r="F136" s="62">
        <v>1</v>
      </c>
      <c r="G136" s="62" t="s">
        <v>51</v>
      </c>
      <c r="H136" s="62">
        <v>0</v>
      </c>
      <c r="I136" s="77">
        <v>999000000</v>
      </c>
      <c r="J136" s="67">
        <f t="shared" si="5"/>
        <v>999000000</v>
      </c>
      <c r="K136" s="62">
        <v>0</v>
      </c>
      <c r="L136" s="62">
        <v>0</v>
      </c>
      <c r="M136" s="38" t="s">
        <v>107999</v>
      </c>
      <c r="N136" s="38" t="s">
        <v>108000</v>
      </c>
      <c r="O136" s="38" t="s">
        <v>108001</v>
      </c>
      <c r="P136" s="38" t="s">
        <v>108002</v>
      </c>
      <c r="Q136" s="144" t="s">
        <v>108003</v>
      </c>
    </row>
    <row r="137" spans="1:17" ht="51" x14ac:dyDescent="0.2">
      <c r="A137" s="38" t="s">
        <v>108013</v>
      </c>
      <c r="B137" s="45" t="s">
        <v>108014</v>
      </c>
      <c r="C137" s="62">
        <v>3</v>
      </c>
      <c r="D137" s="62">
        <v>3</v>
      </c>
      <c r="E137" s="62">
        <v>4</v>
      </c>
      <c r="F137" s="62">
        <v>1</v>
      </c>
      <c r="G137" s="62" t="s">
        <v>72</v>
      </c>
      <c r="H137" s="62">
        <v>0</v>
      </c>
      <c r="I137" s="77">
        <v>99000000</v>
      </c>
      <c r="J137" s="77">
        <f t="shared" si="5"/>
        <v>99000000</v>
      </c>
      <c r="K137" s="62">
        <v>0</v>
      </c>
      <c r="L137" s="62">
        <v>0</v>
      </c>
      <c r="M137" s="38" t="s">
        <v>107999</v>
      </c>
      <c r="N137" s="38" t="s">
        <v>108000</v>
      </c>
      <c r="O137" s="38" t="s">
        <v>108001</v>
      </c>
      <c r="P137" s="38" t="s">
        <v>108015</v>
      </c>
      <c r="Q137" s="142" t="s">
        <v>108003</v>
      </c>
    </row>
    <row r="138" spans="1:17" ht="49.5" x14ac:dyDescent="0.2">
      <c r="A138" s="38">
        <v>72141000</v>
      </c>
      <c r="B138" s="38" t="s">
        <v>108016</v>
      </c>
      <c r="C138" s="62">
        <v>3</v>
      </c>
      <c r="D138" s="62">
        <v>3</v>
      </c>
      <c r="E138" s="62">
        <v>4</v>
      </c>
      <c r="F138" s="62">
        <v>1</v>
      </c>
      <c r="G138" s="62" t="s">
        <v>51</v>
      </c>
      <c r="H138" s="62">
        <v>0</v>
      </c>
      <c r="I138" s="77">
        <v>999000000</v>
      </c>
      <c r="J138" s="77">
        <f t="shared" si="5"/>
        <v>999000000</v>
      </c>
      <c r="K138" s="62">
        <v>0</v>
      </c>
      <c r="L138" s="62">
        <v>0</v>
      </c>
      <c r="M138" s="38" t="s">
        <v>107999</v>
      </c>
      <c r="N138" s="38" t="s">
        <v>108000</v>
      </c>
      <c r="O138" s="38" t="s">
        <v>108001</v>
      </c>
      <c r="P138" s="38" t="s">
        <v>108015</v>
      </c>
      <c r="Q138" s="142" t="s">
        <v>108003</v>
      </c>
    </row>
    <row r="139" spans="1:17" ht="66" x14ac:dyDescent="0.2">
      <c r="A139" s="38" t="s">
        <v>108013</v>
      </c>
      <c r="B139" s="38" t="s">
        <v>108017</v>
      </c>
      <c r="C139" s="62">
        <v>3</v>
      </c>
      <c r="D139" s="62">
        <v>3</v>
      </c>
      <c r="E139" s="62">
        <v>4</v>
      </c>
      <c r="F139" s="62">
        <v>1</v>
      </c>
      <c r="G139" s="62" t="s">
        <v>72</v>
      </c>
      <c r="H139" s="62">
        <v>0</v>
      </c>
      <c r="I139" s="77">
        <v>99000000</v>
      </c>
      <c r="J139" s="77">
        <f t="shared" si="5"/>
        <v>99000000</v>
      </c>
      <c r="K139" s="62">
        <v>0</v>
      </c>
      <c r="L139" s="62">
        <v>0</v>
      </c>
      <c r="M139" s="38" t="s">
        <v>107999</v>
      </c>
      <c r="N139" s="38" t="s">
        <v>108000</v>
      </c>
      <c r="O139" s="38" t="s">
        <v>108001</v>
      </c>
      <c r="P139" s="38" t="s">
        <v>108015</v>
      </c>
      <c r="Q139" s="142" t="s">
        <v>108003</v>
      </c>
    </row>
    <row r="140" spans="1:17" ht="49.5" x14ac:dyDescent="0.2">
      <c r="A140" s="38">
        <v>72141000</v>
      </c>
      <c r="B140" s="38" t="s">
        <v>108018</v>
      </c>
      <c r="C140" s="62">
        <v>3</v>
      </c>
      <c r="D140" s="62">
        <v>3</v>
      </c>
      <c r="E140" s="62">
        <v>4</v>
      </c>
      <c r="F140" s="62">
        <v>1</v>
      </c>
      <c r="G140" s="62" t="s">
        <v>51</v>
      </c>
      <c r="H140" s="62">
        <v>0</v>
      </c>
      <c r="I140" s="77">
        <v>999000000</v>
      </c>
      <c r="J140" s="77">
        <f t="shared" si="5"/>
        <v>999000000</v>
      </c>
      <c r="K140" s="62">
        <v>0</v>
      </c>
      <c r="L140" s="62">
        <v>0</v>
      </c>
      <c r="M140" s="38" t="s">
        <v>107999</v>
      </c>
      <c r="N140" s="38" t="s">
        <v>108000</v>
      </c>
      <c r="O140" s="38" t="s">
        <v>108001</v>
      </c>
      <c r="P140" s="38" t="s">
        <v>108015</v>
      </c>
      <c r="Q140" s="142" t="s">
        <v>108003</v>
      </c>
    </row>
    <row r="141" spans="1:17" ht="66" x14ac:dyDescent="0.2">
      <c r="A141" s="38" t="s">
        <v>108013</v>
      </c>
      <c r="B141" s="38" t="s">
        <v>108019</v>
      </c>
      <c r="C141" s="62">
        <v>3</v>
      </c>
      <c r="D141" s="62">
        <v>3</v>
      </c>
      <c r="E141" s="62">
        <v>4</v>
      </c>
      <c r="F141" s="62">
        <v>1</v>
      </c>
      <c r="G141" s="62" t="s">
        <v>72</v>
      </c>
      <c r="H141" s="62">
        <v>0</v>
      </c>
      <c r="I141" s="77">
        <v>99000000</v>
      </c>
      <c r="J141" s="77">
        <f t="shared" si="5"/>
        <v>99000000</v>
      </c>
      <c r="K141" s="62">
        <v>0</v>
      </c>
      <c r="L141" s="62">
        <v>0</v>
      </c>
      <c r="M141" s="38" t="s">
        <v>107999</v>
      </c>
      <c r="N141" s="38" t="s">
        <v>108000</v>
      </c>
      <c r="O141" s="38" t="s">
        <v>108001</v>
      </c>
      <c r="P141" s="38" t="s">
        <v>108015</v>
      </c>
      <c r="Q141" s="142" t="s">
        <v>108003</v>
      </c>
    </row>
    <row r="142" spans="1:17" ht="66" x14ac:dyDescent="0.2">
      <c r="A142" s="38">
        <v>72141000</v>
      </c>
      <c r="B142" s="38" t="s">
        <v>108020</v>
      </c>
      <c r="C142" s="62">
        <v>3</v>
      </c>
      <c r="D142" s="62">
        <v>3</v>
      </c>
      <c r="E142" s="62">
        <v>4</v>
      </c>
      <c r="F142" s="62">
        <v>1</v>
      </c>
      <c r="G142" s="62" t="s">
        <v>51</v>
      </c>
      <c r="H142" s="62">
        <v>0</v>
      </c>
      <c r="I142" s="77">
        <v>999000000</v>
      </c>
      <c r="J142" s="77">
        <f t="shared" si="5"/>
        <v>999000000</v>
      </c>
      <c r="K142" s="62">
        <v>0</v>
      </c>
      <c r="L142" s="62">
        <v>0</v>
      </c>
      <c r="M142" s="38" t="s">
        <v>107999</v>
      </c>
      <c r="N142" s="38" t="s">
        <v>108000</v>
      </c>
      <c r="O142" s="38" t="s">
        <v>108001</v>
      </c>
      <c r="P142" s="38" t="s">
        <v>108015</v>
      </c>
      <c r="Q142" s="142" t="s">
        <v>108003</v>
      </c>
    </row>
    <row r="143" spans="1:17" ht="66" x14ac:dyDescent="0.2">
      <c r="A143" s="38" t="s">
        <v>108013</v>
      </c>
      <c r="B143" s="38" t="s">
        <v>108021</v>
      </c>
      <c r="C143" s="62">
        <v>3</v>
      </c>
      <c r="D143" s="62">
        <v>3</v>
      </c>
      <c r="E143" s="62">
        <v>4</v>
      </c>
      <c r="F143" s="62">
        <v>1</v>
      </c>
      <c r="G143" s="62" t="s">
        <v>72</v>
      </c>
      <c r="H143" s="62">
        <v>0</v>
      </c>
      <c r="I143" s="77">
        <v>99000000</v>
      </c>
      <c r="J143" s="77">
        <f t="shared" si="5"/>
        <v>99000000</v>
      </c>
      <c r="K143" s="62">
        <v>0</v>
      </c>
      <c r="L143" s="62">
        <v>0</v>
      </c>
      <c r="M143" s="38" t="s">
        <v>107999</v>
      </c>
      <c r="N143" s="38" t="s">
        <v>108000</v>
      </c>
      <c r="O143" s="38" t="s">
        <v>108001</v>
      </c>
      <c r="P143" s="38" t="s">
        <v>108015</v>
      </c>
      <c r="Q143" s="142" t="s">
        <v>108003</v>
      </c>
    </row>
    <row r="144" spans="1:17" x14ac:dyDescent="0.2">
      <c r="A144" s="31">
        <v>72141000</v>
      </c>
      <c r="B144" s="31" t="s">
        <v>108022</v>
      </c>
      <c r="C144" s="31">
        <v>4</v>
      </c>
      <c r="D144" s="31">
        <v>6</v>
      </c>
      <c r="E144" s="31">
        <v>5</v>
      </c>
      <c r="F144" s="31">
        <v>1</v>
      </c>
      <c r="G144" s="31" t="s">
        <v>17</v>
      </c>
      <c r="H144" s="31">
        <v>0</v>
      </c>
      <c r="I144" s="95">
        <v>10000000000</v>
      </c>
      <c r="J144" s="95">
        <v>10000000000</v>
      </c>
      <c r="K144" s="31">
        <v>0</v>
      </c>
      <c r="L144" s="31">
        <v>0</v>
      </c>
      <c r="M144" s="31" t="s">
        <v>108023</v>
      </c>
      <c r="N144" s="31" t="s">
        <v>2556</v>
      </c>
      <c r="O144" s="31" t="s">
        <v>108024</v>
      </c>
      <c r="P144" s="31" t="s">
        <v>108025</v>
      </c>
      <c r="Q144" s="96" t="s">
        <v>108026</v>
      </c>
    </row>
    <row r="145" spans="1:17" x14ac:dyDescent="0.2">
      <c r="A145" s="31" t="s">
        <v>108027</v>
      </c>
      <c r="B145" s="31" t="s">
        <v>108028</v>
      </c>
      <c r="C145" s="31">
        <v>4</v>
      </c>
      <c r="D145" s="31">
        <v>6</v>
      </c>
      <c r="E145" s="31">
        <v>5</v>
      </c>
      <c r="F145" s="31">
        <v>1</v>
      </c>
      <c r="G145" s="31" t="s">
        <v>51</v>
      </c>
      <c r="H145" s="31">
        <v>0</v>
      </c>
      <c r="I145" s="95">
        <v>900000000</v>
      </c>
      <c r="J145" s="95">
        <v>900000000</v>
      </c>
      <c r="K145" s="31">
        <v>0</v>
      </c>
      <c r="L145" s="31">
        <v>0</v>
      </c>
      <c r="M145" s="31" t="s">
        <v>108023</v>
      </c>
      <c r="N145" s="31" t="s">
        <v>2556</v>
      </c>
      <c r="O145" s="31" t="s">
        <v>108024</v>
      </c>
      <c r="P145" s="31" t="s">
        <v>108025</v>
      </c>
      <c r="Q145" s="96" t="s">
        <v>108026</v>
      </c>
    </row>
    <row r="146" spans="1:17" x14ac:dyDescent="0.2">
      <c r="A146" s="31">
        <v>72141107</v>
      </c>
      <c r="B146" s="31" t="s">
        <v>108029</v>
      </c>
      <c r="C146" s="31">
        <v>4</v>
      </c>
      <c r="D146" s="31">
        <v>6</v>
      </c>
      <c r="E146" s="31">
        <v>4</v>
      </c>
      <c r="F146" s="31">
        <v>1</v>
      </c>
      <c r="G146" s="31" t="s">
        <v>17</v>
      </c>
      <c r="H146" s="31">
        <v>0</v>
      </c>
      <c r="I146" s="95">
        <v>1300000000</v>
      </c>
      <c r="J146" s="95">
        <v>1300000000</v>
      </c>
      <c r="K146" s="31">
        <v>0</v>
      </c>
      <c r="L146" s="31">
        <v>0</v>
      </c>
      <c r="M146" s="31" t="s">
        <v>108023</v>
      </c>
      <c r="N146" s="31" t="s">
        <v>2556</v>
      </c>
      <c r="O146" s="31" t="s">
        <v>108024</v>
      </c>
      <c r="P146" s="31" t="s">
        <v>108025</v>
      </c>
      <c r="Q146" s="96" t="s">
        <v>108026</v>
      </c>
    </row>
    <row r="147" spans="1:17" x14ac:dyDescent="0.2">
      <c r="A147" s="31" t="s">
        <v>108027</v>
      </c>
      <c r="B147" s="31" t="s">
        <v>108030</v>
      </c>
      <c r="C147" s="31">
        <v>4</v>
      </c>
      <c r="D147" s="31">
        <v>5</v>
      </c>
      <c r="E147" s="31">
        <v>4</v>
      </c>
      <c r="F147" s="31">
        <v>1</v>
      </c>
      <c r="G147" s="31" t="s">
        <v>51</v>
      </c>
      <c r="H147" s="31">
        <v>0</v>
      </c>
      <c r="I147" s="95">
        <v>110000000</v>
      </c>
      <c r="J147" s="95">
        <v>110000000</v>
      </c>
      <c r="K147" s="31">
        <v>0</v>
      </c>
      <c r="L147" s="31">
        <v>0</v>
      </c>
      <c r="M147" s="31" t="s">
        <v>108023</v>
      </c>
      <c r="N147" s="31" t="s">
        <v>2556</v>
      </c>
      <c r="O147" s="31" t="s">
        <v>108024</v>
      </c>
      <c r="P147" s="31" t="s">
        <v>108025</v>
      </c>
      <c r="Q147" s="96" t="s">
        <v>108026</v>
      </c>
    </row>
    <row r="148" spans="1:17" x14ac:dyDescent="0.2">
      <c r="A148" s="31">
        <v>72141000</v>
      </c>
      <c r="B148" s="31" t="s">
        <v>108031</v>
      </c>
      <c r="C148" s="31">
        <v>4</v>
      </c>
      <c r="D148" s="31">
        <v>5</v>
      </c>
      <c r="E148" s="31">
        <v>2</v>
      </c>
      <c r="F148" s="31">
        <v>1</v>
      </c>
      <c r="G148" s="31" t="s">
        <v>51</v>
      </c>
      <c r="H148" s="31">
        <v>0</v>
      </c>
      <c r="I148" s="95">
        <v>800000000</v>
      </c>
      <c r="J148" s="95">
        <v>800000000</v>
      </c>
      <c r="K148" s="31">
        <v>0</v>
      </c>
      <c r="L148" s="31">
        <v>0</v>
      </c>
      <c r="M148" s="31" t="s">
        <v>108023</v>
      </c>
      <c r="N148" s="31" t="s">
        <v>2556</v>
      </c>
      <c r="O148" s="31" t="s">
        <v>108024</v>
      </c>
      <c r="P148" s="31" t="s">
        <v>108025</v>
      </c>
      <c r="Q148" s="96" t="s">
        <v>108026</v>
      </c>
    </row>
    <row r="149" spans="1:17" x14ac:dyDescent="0.2">
      <c r="A149" s="31">
        <v>72141000</v>
      </c>
      <c r="B149" s="31" t="s">
        <v>108032</v>
      </c>
      <c r="C149" s="31">
        <v>4</v>
      </c>
      <c r="D149" s="31">
        <v>5</v>
      </c>
      <c r="E149" s="31">
        <v>5</v>
      </c>
      <c r="F149" s="31">
        <v>1</v>
      </c>
      <c r="G149" s="31" t="s">
        <v>51</v>
      </c>
      <c r="H149" s="31">
        <v>0</v>
      </c>
      <c r="I149" s="95">
        <v>250000000</v>
      </c>
      <c r="J149" s="95">
        <v>250000000</v>
      </c>
      <c r="K149" s="31">
        <v>0</v>
      </c>
      <c r="L149" s="31">
        <v>0</v>
      </c>
      <c r="M149" s="31" t="s">
        <v>108023</v>
      </c>
      <c r="N149" s="31" t="s">
        <v>2556</v>
      </c>
      <c r="O149" s="31" t="s">
        <v>108024</v>
      </c>
      <c r="P149" s="31" t="s">
        <v>108025</v>
      </c>
      <c r="Q149" s="96" t="s">
        <v>108026</v>
      </c>
    </row>
    <row r="150" spans="1:17" x14ac:dyDescent="0.2">
      <c r="A150" s="31">
        <v>72141000</v>
      </c>
      <c r="B150" s="31" t="s">
        <v>108033</v>
      </c>
      <c r="C150" s="31">
        <v>4</v>
      </c>
      <c r="D150" s="31">
        <v>5</v>
      </c>
      <c r="E150" s="31">
        <v>3</v>
      </c>
      <c r="F150" s="31">
        <v>1</v>
      </c>
      <c r="G150" s="31" t="s">
        <v>51</v>
      </c>
      <c r="H150" s="31">
        <v>0</v>
      </c>
      <c r="I150" s="95">
        <v>200000000</v>
      </c>
      <c r="J150" s="95">
        <v>200000000</v>
      </c>
      <c r="K150" s="31">
        <v>0</v>
      </c>
      <c r="L150" s="31">
        <v>0</v>
      </c>
      <c r="M150" s="31" t="s">
        <v>108023</v>
      </c>
      <c r="N150" s="31" t="s">
        <v>2556</v>
      </c>
      <c r="O150" s="31" t="s">
        <v>108024</v>
      </c>
      <c r="P150" s="31" t="s">
        <v>108025</v>
      </c>
      <c r="Q150" s="96" t="s">
        <v>108026</v>
      </c>
    </row>
    <row r="151" spans="1:17" x14ac:dyDescent="0.2">
      <c r="A151" s="31">
        <v>72141000</v>
      </c>
      <c r="B151" s="31" t="s">
        <v>108034</v>
      </c>
      <c r="C151" s="31">
        <v>4</v>
      </c>
      <c r="D151" s="31">
        <v>5</v>
      </c>
      <c r="E151" s="31">
        <v>3</v>
      </c>
      <c r="F151" s="31">
        <v>1</v>
      </c>
      <c r="G151" s="31" t="s">
        <v>51</v>
      </c>
      <c r="H151" s="31">
        <v>0</v>
      </c>
      <c r="I151" s="95">
        <v>500000000</v>
      </c>
      <c r="J151" s="95">
        <v>500000000</v>
      </c>
      <c r="K151" s="31">
        <v>0</v>
      </c>
      <c r="L151" s="31">
        <v>0</v>
      </c>
      <c r="M151" s="31" t="s">
        <v>108023</v>
      </c>
      <c r="N151" s="31" t="s">
        <v>2556</v>
      </c>
      <c r="O151" s="31" t="s">
        <v>108024</v>
      </c>
      <c r="P151" s="31" t="s">
        <v>108025</v>
      </c>
      <c r="Q151" s="96" t="s">
        <v>108026</v>
      </c>
    </row>
    <row r="152" spans="1:17" x14ac:dyDescent="0.2">
      <c r="A152" s="31">
        <v>72141000</v>
      </c>
      <c r="B152" s="31" t="s">
        <v>108035</v>
      </c>
      <c r="C152" s="31">
        <v>4</v>
      </c>
      <c r="D152" s="31">
        <v>6</v>
      </c>
      <c r="E152" s="31">
        <v>5</v>
      </c>
      <c r="F152" s="31">
        <v>1</v>
      </c>
      <c r="G152" s="31" t="s">
        <v>17</v>
      </c>
      <c r="H152" s="31">
        <v>0</v>
      </c>
      <c r="I152" s="95">
        <v>15000000000</v>
      </c>
      <c r="J152" s="95">
        <v>15000000000</v>
      </c>
      <c r="K152" s="31">
        <v>0</v>
      </c>
      <c r="L152" s="31">
        <v>0</v>
      </c>
      <c r="M152" s="31" t="s">
        <v>108023</v>
      </c>
      <c r="N152" s="31" t="s">
        <v>2556</v>
      </c>
      <c r="O152" s="31" t="s">
        <v>108024</v>
      </c>
      <c r="P152" s="31" t="s">
        <v>108025</v>
      </c>
      <c r="Q152" s="96" t="s">
        <v>108026</v>
      </c>
    </row>
    <row r="153" spans="1:17" x14ac:dyDescent="0.2">
      <c r="A153" s="31">
        <v>72101500</v>
      </c>
      <c r="B153" s="31" t="s">
        <v>108036</v>
      </c>
      <c r="C153" s="31">
        <v>4</v>
      </c>
      <c r="D153" s="31">
        <v>5</v>
      </c>
      <c r="E153" s="31">
        <v>5</v>
      </c>
      <c r="F153" s="31">
        <v>1</v>
      </c>
      <c r="G153" s="31" t="s">
        <v>51</v>
      </c>
      <c r="H153" s="31">
        <v>0</v>
      </c>
      <c r="I153" s="95">
        <v>700000000</v>
      </c>
      <c r="J153" s="95">
        <v>700000000</v>
      </c>
      <c r="K153" s="31">
        <v>0</v>
      </c>
      <c r="L153" s="31">
        <v>0</v>
      </c>
      <c r="M153" s="31" t="s">
        <v>108023</v>
      </c>
      <c r="N153" s="31" t="s">
        <v>2556</v>
      </c>
      <c r="O153" s="31" t="s">
        <v>108024</v>
      </c>
      <c r="P153" s="31" t="s">
        <v>108025</v>
      </c>
      <c r="Q153" s="96" t="s">
        <v>108026</v>
      </c>
    </row>
    <row r="154" spans="1:17" x14ac:dyDescent="0.2">
      <c r="A154" s="31" t="s">
        <v>108027</v>
      </c>
      <c r="B154" s="31" t="s">
        <v>108037</v>
      </c>
      <c r="C154" s="31">
        <v>4</v>
      </c>
      <c r="D154" s="31">
        <v>5</v>
      </c>
      <c r="E154" s="31">
        <v>5</v>
      </c>
      <c r="F154" s="31">
        <v>1</v>
      </c>
      <c r="G154" s="31" t="s">
        <v>108038</v>
      </c>
      <c r="H154" s="31">
        <v>0</v>
      </c>
      <c r="I154" s="95">
        <v>70000000</v>
      </c>
      <c r="J154" s="95">
        <v>70000000</v>
      </c>
      <c r="K154" s="31">
        <v>0</v>
      </c>
      <c r="L154" s="31">
        <v>0</v>
      </c>
      <c r="M154" s="31" t="s">
        <v>108023</v>
      </c>
      <c r="N154" s="31" t="s">
        <v>2556</v>
      </c>
      <c r="O154" s="31" t="s">
        <v>108024</v>
      </c>
      <c r="P154" s="31" t="s">
        <v>108025</v>
      </c>
      <c r="Q154" s="96" t="s">
        <v>108026</v>
      </c>
    </row>
    <row r="155" spans="1:17" x14ac:dyDescent="0.2">
      <c r="A155" s="31">
        <v>72141107</v>
      </c>
      <c r="B155" s="31" t="s">
        <v>108039</v>
      </c>
      <c r="C155" s="31">
        <v>4</v>
      </c>
      <c r="D155" s="31">
        <v>5</v>
      </c>
      <c r="E155" s="31">
        <v>3</v>
      </c>
      <c r="F155" s="31">
        <v>1</v>
      </c>
      <c r="G155" s="31" t="s">
        <v>108038</v>
      </c>
      <c r="H155" s="31">
        <v>0</v>
      </c>
      <c r="I155" s="95">
        <v>90000000</v>
      </c>
      <c r="J155" s="95">
        <v>90000000</v>
      </c>
      <c r="K155" s="31">
        <v>0</v>
      </c>
      <c r="L155" s="31">
        <v>0</v>
      </c>
      <c r="M155" s="31" t="s">
        <v>108023</v>
      </c>
      <c r="N155" s="31" t="s">
        <v>2556</v>
      </c>
      <c r="O155" s="31" t="s">
        <v>108024</v>
      </c>
      <c r="P155" s="31" t="s">
        <v>108025</v>
      </c>
      <c r="Q155" s="96" t="s">
        <v>108026</v>
      </c>
    </row>
    <row r="156" spans="1:17" x14ac:dyDescent="0.2">
      <c r="A156" s="31">
        <v>72141000</v>
      </c>
      <c r="B156" s="31" t="s">
        <v>108040</v>
      </c>
      <c r="C156" s="31">
        <v>4</v>
      </c>
      <c r="D156" s="31">
        <v>6</v>
      </c>
      <c r="E156" s="31">
        <v>5</v>
      </c>
      <c r="F156" s="31">
        <v>1</v>
      </c>
      <c r="G156" s="31" t="s">
        <v>51</v>
      </c>
      <c r="H156" s="31">
        <v>0</v>
      </c>
      <c r="I156" s="95">
        <v>900000000</v>
      </c>
      <c r="J156" s="95">
        <v>900000000</v>
      </c>
      <c r="K156" s="31">
        <v>0</v>
      </c>
      <c r="L156" s="31">
        <v>0</v>
      </c>
      <c r="M156" s="31" t="s">
        <v>108023</v>
      </c>
      <c r="N156" s="31" t="s">
        <v>2556</v>
      </c>
      <c r="O156" s="31" t="s">
        <v>108024</v>
      </c>
      <c r="P156" s="31" t="s">
        <v>108025</v>
      </c>
      <c r="Q156" s="96" t="s">
        <v>108026</v>
      </c>
    </row>
    <row r="157" spans="1:17" x14ac:dyDescent="0.2">
      <c r="A157" s="31" t="s">
        <v>108027</v>
      </c>
      <c r="B157" s="31" t="s">
        <v>108041</v>
      </c>
      <c r="C157" s="31">
        <v>4</v>
      </c>
      <c r="D157" s="31">
        <v>6</v>
      </c>
      <c r="E157" s="31">
        <v>5</v>
      </c>
      <c r="F157" s="31">
        <v>1</v>
      </c>
      <c r="G157" s="31" t="s">
        <v>108038</v>
      </c>
      <c r="H157" s="31">
        <v>0</v>
      </c>
      <c r="I157" s="95">
        <v>90000000</v>
      </c>
      <c r="J157" s="95">
        <v>90000000</v>
      </c>
      <c r="K157" s="31">
        <v>0</v>
      </c>
      <c r="L157" s="31">
        <v>0</v>
      </c>
      <c r="M157" s="31" t="s">
        <v>108023</v>
      </c>
      <c r="N157" s="31" t="s">
        <v>2556</v>
      </c>
      <c r="O157" s="31" t="s">
        <v>108024</v>
      </c>
      <c r="P157" s="31" t="s">
        <v>108025</v>
      </c>
      <c r="Q157" s="96" t="s">
        <v>108026</v>
      </c>
    </row>
    <row r="158" spans="1:17" ht="63.75" x14ac:dyDescent="0.2">
      <c r="A158" s="97">
        <v>95111600</v>
      </c>
      <c r="B158" s="98" t="s">
        <v>108042</v>
      </c>
      <c r="C158" s="99">
        <v>3</v>
      </c>
      <c r="D158" s="99">
        <v>3</v>
      </c>
      <c r="E158" s="99">
        <v>9</v>
      </c>
      <c r="F158" s="99">
        <v>1</v>
      </c>
      <c r="G158" s="2" t="s">
        <v>51</v>
      </c>
      <c r="H158" s="99">
        <v>0</v>
      </c>
      <c r="I158" s="77">
        <v>400000000</v>
      </c>
      <c r="J158" s="77">
        <v>400000000</v>
      </c>
      <c r="K158" s="45">
        <v>0</v>
      </c>
      <c r="L158" s="45">
        <v>0</v>
      </c>
      <c r="M158" s="38" t="s">
        <v>108043</v>
      </c>
      <c r="N158" s="99" t="s">
        <v>108044</v>
      </c>
      <c r="O158" s="38" t="s">
        <v>108045</v>
      </c>
      <c r="P158" s="38">
        <v>6063205364</v>
      </c>
      <c r="Q158" s="162" t="s">
        <v>108046</v>
      </c>
    </row>
    <row r="159" spans="1:17" ht="38.25" x14ac:dyDescent="0.2">
      <c r="A159" s="163">
        <v>95111600</v>
      </c>
      <c r="B159" s="98" t="s">
        <v>108047</v>
      </c>
      <c r="C159" s="33">
        <v>6</v>
      </c>
      <c r="D159" s="33">
        <v>6</v>
      </c>
      <c r="E159" s="99">
        <v>60</v>
      </c>
      <c r="F159" s="33">
        <v>0</v>
      </c>
      <c r="G159" s="2" t="s">
        <v>72</v>
      </c>
      <c r="H159" s="33">
        <v>0</v>
      </c>
      <c r="I159" s="100">
        <v>100000000</v>
      </c>
      <c r="J159" s="77">
        <v>100000000</v>
      </c>
      <c r="K159" s="33">
        <v>0</v>
      </c>
      <c r="L159" s="33">
        <v>0</v>
      </c>
      <c r="M159" s="33" t="s">
        <v>108043</v>
      </c>
      <c r="N159" s="99" t="s">
        <v>108048</v>
      </c>
      <c r="O159" s="38" t="s">
        <v>108045</v>
      </c>
      <c r="P159" s="38">
        <v>6063205364</v>
      </c>
      <c r="Q159" s="162" t="s">
        <v>108046</v>
      </c>
    </row>
    <row r="160" spans="1:17" ht="38.25" x14ac:dyDescent="0.2">
      <c r="A160" s="163">
        <v>72102900</v>
      </c>
      <c r="B160" s="98" t="s">
        <v>108049</v>
      </c>
      <c r="C160" s="33">
        <v>4</v>
      </c>
      <c r="D160" s="33">
        <v>5</v>
      </c>
      <c r="E160" s="99">
        <v>90</v>
      </c>
      <c r="F160" s="33">
        <v>0</v>
      </c>
      <c r="G160" s="2" t="s">
        <v>51</v>
      </c>
      <c r="H160" s="33">
        <v>0</v>
      </c>
      <c r="I160" s="100">
        <v>115000000</v>
      </c>
      <c r="J160" s="77">
        <v>115000000</v>
      </c>
      <c r="K160" s="33">
        <v>0</v>
      </c>
      <c r="L160" s="33">
        <v>0</v>
      </c>
      <c r="M160" s="33" t="s">
        <v>108043</v>
      </c>
      <c r="N160" s="99" t="s">
        <v>108050</v>
      </c>
      <c r="O160" s="38" t="s">
        <v>108045</v>
      </c>
      <c r="P160" s="38">
        <v>6063205364</v>
      </c>
      <c r="Q160" s="162" t="s">
        <v>108046</v>
      </c>
    </row>
    <row r="161" spans="1:17" ht="25.5" x14ac:dyDescent="0.2">
      <c r="A161" s="163" t="s">
        <v>102623</v>
      </c>
      <c r="B161" s="98" t="s">
        <v>108051</v>
      </c>
      <c r="C161" s="33">
        <v>2</v>
      </c>
      <c r="D161" s="33">
        <v>2</v>
      </c>
      <c r="E161" s="99" t="s">
        <v>217</v>
      </c>
      <c r="F161" s="33" t="s">
        <v>217</v>
      </c>
      <c r="G161" s="2" t="s">
        <v>72</v>
      </c>
      <c r="H161" s="33">
        <v>0</v>
      </c>
      <c r="I161" s="100">
        <v>5000000</v>
      </c>
      <c r="J161" s="77">
        <v>5000000</v>
      </c>
      <c r="K161" s="33">
        <v>0</v>
      </c>
      <c r="L161" s="33">
        <v>0</v>
      </c>
      <c r="M161" s="33" t="s">
        <v>108043</v>
      </c>
      <c r="N161" s="99" t="s">
        <v>108044</v>
      </c>
      <c r="O161" s="38" t="s">
        <v>108045</v>
      </c>
      <c r="P161" s="38">
        <v>6063205364</v>
      </c>
      <c r="Q161" s="162" t="s">
        <v>108046</v>
      </c>
    </row>
    <row r="162" spans="1:17" ht="25.5" x14ac:dyDescent="0.2">
      <c r="A162" s="163">
        <v>52161500</v>
      </c>
      <c r="B162" s="98" t="s">
        <v>108052</v>
      </c>
      <c r="C162" s="33">
        <v>3</v>
      </c>
      <c r="D162" s="33">
        <v>4</v>
      </c>
      <c r="E162" s="99">
        <v>1</v>
      </c>
      <c r="F162" s="33" t="s">
        <v>217</v>
      </c>
      <c r="G162" s="2" t="s">
        <v>72</v>
      </c>
      <c r="H162" s="33">
        <v>0</v>
      </c>
      <c r="I162" s="58">
        <v>10000000</v>
      </c>
      <c r="J162" s="77">
        <f t="shared" ref="J162:J163" si="6">+I162</f>
        <v>10000000</v>
      </c>
      <c r="K162" s="33">
        <v>0</v>
      </c>
      <c r="L162" s="33">
        <v>0</v>
      </c>
      <c r="M162" s="33" t="s">
        <v>108043</v>
      </c>
      <c r="N162" s="99" t="s">
        <v>108044</v>
      </c>
      <c r="O162" s="38" t="s">
        <v>108045</v>
      </c>
      <c r="P162" s="38">
        <v>6063205364</v>
      </c>
      <c r="Q162" s="162" t="s">
        <v>108046</v>
      </c>
    </row>
    <row r="163" spans="1:17" ht="16.5" x14ac:dyDescent="0.2">
      <c r="A163" s="163">
        <v>56101700</v>
      </c>
      <c r="B163" s="98" t="s">
        <v>108053</v>
      </c>
      <c r="C163" s="33">
        <v>3</v>
      </c>
      <c r="D163" s="33">
        <v>4</v>
      </c>
      <c r="E163" s="99">
        <v>1</v>
      </c>
      <c r="F163" s="33" t="s">
        <v>217</v>
      </c>
      <c r="G163" s="13" t="s">
        <v>72</v>
      </c>
      <c r="H163" s="33">
        <v>0</v>
      </c>
      <c r="I163" s="58">
        <v>10000000</v>
      </c>
      <c r="J163" s="77">
        <f t="shared" si="6"/>
        <v>10000000</v>
      </c>
      <c r="K163" s="33">
        <v>0</v>
      </c>
      <c r="L163" s="33">
        <v>0</v>
      </c>
      <c r="M163" s="33" t="s">
        <v>108043</v>
      </c>
      <c r="N163" s="99" t="s">
        <v>108044</v>
      </c>
      <c r="O163" s="38" t="s">
        <v>108045</v>
      </c>
      <c r="P163" s="38">
        <v>6063205364</v>
      </c>
      <c r="Q163" s="162" t="s">
        <v>108046</v>
      </c>
    </row>
    <row r="164" spans="1:17" x14ac:dyDescent="0.2">
      <c r="A164" s="8">
        <v>56101700</v>
      </c>
      <c r="B164" s="101" t="s">
        <v>107809</v>
      </c>
      <c r="C164" s="10">
        <v>3</v>
      </c>
      <c r="D164" s="11">
        <v>4</v>
      </c>
      <c r="E164" s="11">
        <v>1</v>
      </c>
      <c r="F164" s="12" t="s">
        <v>107810</v>
      </c>
      <c r="G164" s="13" t="s">
        <v>72</v>
      </c>
      <c r="H164" s="12">
        <v>0</v>
      </c>
      <c r="I164" s="14">
        <v>50000000</v>
      </c>
      <c r="J164" s="14">
        <v>50000000</v>
      </c>
      <c r="K164" s="12">
        <v>0</v>
      </c>
      <c r="L164" s="12">
        <v>0</v>
      </c>
      <c r="M164" s="26" t="s">
        <v>108054</v>
      </c>
      <c r="N164" s="15" t="s">
        <v>3650</v>
      </c>
      <c r="O164" s="12" t="s">
        <v>108055</v>
      </c>
      <c r="P164" s="12"/>
      <c r="Q164" s="102" t="s">
        <v>108056</v>
      </c>
    </row>
    <row r="165" spans="1:17" x14ac:dyDescent="0.2">
      <c r="A165" s="17">
        <v>761110000</v>
      </c>
      <c r="B165" s="101" t="s">
        <v>107814</v>
      </c>
      <c r="C165" s="19">
        <v>1</v>
      </c>
      <c r="D165" s="20">
        <v>2</v>
      </c>
      <c r="E165" s="21">
        <v>11</v>
      </c>
      <c r="F165" s="12" t="s">
        <v>107810</v>
      </c>
      <c r="G165" s="13" t="s">
        <v>72</v>
      </c>
      <c r="H165" s="22">
        <v>1</v>
      </c>
      <c r="I165" s="23">
        <v>16500000</v>
      </c>
      <c r="J165" s="23">
        <v>16500000</v>
      </c>
      <c r="K165" s="24">
        <v>1</v>
      </c>
      <c r="L165" s="25" t="s">
        <v>211</v>
      </c>
      <c r="M165" s="26" t="s">
        <v>108054</v>
      </c>
      <c r="N165" s="15" t="s">
        <v>3650</v>
      </c>
      <c r="O165" s="12" t="s">
        <v>108055</v>
      </c>
      <c r="P165" s="22"/>
      <c r="Q165" s="102" t="s">
        <v>108056</v>
      </c>
    </row>
    <row r="166" spans="1:17" x14ac:dyDescent="0.2">
      <c r="A166" s="17">
        <v>90101700</v>
      </c>
      <c r="B166" s="101" t="s">
        <v>107816</v>
      </c>
      <c r="C166" s="19">
        <v>1</v>
      </c>
      <c r="D166" s="20">
        <v>2</v>
      </c>
      <c r="E166" s="21">
        <v>11</v>
      </c>
      <c r="F166" s="12" t="s">
        <v>107810</v>
      </c>
      <c r="G166" s="13" t="s">
        <v>72</v>
      </c>
      <c r="H166" s="22">
        <v>1</v>
      </c>
      <c r="I166" s="23">
        <v>11000000</v>
      </c>
      <c r="J166" s="23">
        <v>11000000</v>
      </c>
      <c r="K166" s="24">
        <v>1</v>
      </c>
      <c r="L166" s="25" t="s">
        <v>211</v>
      </c>
      <c r="M166" s="26" t="s">
        <v>108054</v>
      </c>
      <c r="N166" s="15" t="s">
        <v>3650</v>
      </c>
      <c r="O166" s="12" t="s">
        <v>108055</v>
      </c>
      <c r="P166" s="22"/>
      <c r="Q166" s="102" t="s">
        <v>108056</v>
      </c>
    </row>
    <row r="167" spans="1:17" ht="24" x14ac:dyDescent="0.2">
      <c r="A167" s="17">
        <v>72102900</v>
      </c>
      <c r="B167" s="101" t="s">
        <v>108057</v>
      </c>
      <c r="C167" s="19">
        <v>3</v>
      </c>
      <c r="D167" s="20">
        <v>4</v>
      </c>
      <c r="E167" s="21">
        <v>2</v>
      </c>
      <c r="F167" s="12" t="s">
        <v>107810</v>
      </c>
      <c r="G167" s="13" t="s">
        <v>72</v>
      </c>
      <c r="H167" s="22">
        <v>1</v>
      </c>
      <c r="I167" s="23">
        <v>70000000</v>
      </c>
      <c r="J167" s="23">
        <v>70000000</v>
      </c>
      <c r="K167" s="24">
        <v>0</v>
      </c>
      <c r="L167" s="25" t="s">
        <v>211</v>
      </c>
      <c r="M167" s="26" t="s">
        <v>108054</v>
      </c>
      <c r="N167" s="15" t="s">
        <v>3650</v>
      </c>
      <c r="O167" s="12" t="s">
        <v>108055</v>
      </c>
      <c r="P167" s="22"/>
      <c r="Q167" s="102" t="s">
        <v>108056</v>
      </c>
    </row>
    <row r="168" spans="1:17" ht="60" x14ac:dyDescent="0.2">
      <c r="A168" s="27">
        <v>72141000</v>
      </c>
      <c r="B168" s="101" t="s">
        <v>108058</v>
      </c>
      <c r="C168" s="20">
        <v>2</v>
      </c>
      <c r="D168" s="20">
        <v>3</v>
      </c>
      <c r="E168" s="20">
        <v>8</v>
      </c>
      <c r="F168" s="12" t="s">
        <v>107810</v>
      </c>
      <c r="G168" s="13" t="s">
        <v>72</v>
      </c>
      <c r="H168" s="22">
        <v>0</v>
      </c>
      <c r="I168" s="23">
        <v>95000000</v>
      </c>
      <c r="J168" s="29">
        <v>95000000</v>
      </c>
      <c r="K168" s="22">
        <v>0</v>
      </c>
      <c r="L168" s="20">
        <v>0</v>
      </c>
      <c r="M168" s="26" t="s">
        <v>108054</v>
      </c>
      <c r="N168" s="15" t="s">
        <v>3650</v>
      </c>
      <c r="O168" s="12" t="s">
        <v>108055</v>
      </c>
      <c r="P168" s="22"/>
      <c r="Q168" s="102" t="s">
        <v>108056</v>
      </c>
    </row>
    <row r="169" spans="1:17" x14ac:dyDescent="0.2">
      <c r="A169" s="30" t="s">
        <v>101530</v>
      </c>
      <c r="B169" s="103" t="s">
        <v>108059</v>
      </c>
      <c r="C169" s="22">
        <v>2</v>
      </c>
      <c r="D169" s="22">
        <v>3</v>
      </c>
      <c r="E169" s="22">
        <v>2</v>
      </c>
      <c r="F169" s="12" t="s">
        <v>107810</v>
      </c>
      <c r="G169" s="13" t="s">
        <v>72</v>
      </c>
      <c r="H169" s="22">
        <v>0</v>
      </c>
      <c r="I169" s="23">
        <v>95000000</v>
      </c>
      <c r="J169" s="23">
        <v>95000000</v>
      </c>
      <c r="K169" s="22">
        <v>0</v>
      </c>
      <c r="L169" s="20">
        <v>0</v>
      </c>
      <c r="M169" s="26" t="s">
        <v>108054</v>
      </c>
      <c r="N169" s="15" t="s">
        <v>3650</v>
      </c>
      <c r="O169" s="12" t="s">
        <v>108055</v>
      </c>
      <c r="P169" s="22"/>
      <c r="Q169" s="102" t="s">
        <v>108056</v>
      </c>
    </row>
    <row r="170" spans="1:17" ht="38.25" x14ac:dyDescent="0.2">
      <c r="A170" s="34">
        <v>30121601</v>
      </c>
      <c r="B170" s="40" t="s">
        <v>108060</v>
      </c>
      <c r="C170" s="41">
        <v>6</v>
      </c>
      <c r="D170" s="104">
        <v>7</v>
      </c>
      <c r="E170" s="33">
        <v>2</v>
      </c>
      <c r="F170" s="105">
        <v>1</v>
      </c>
      <c r="G170" s="13" t="s">
        <v>72</v>
      </c>
      <c r="H170" s="36" t="s">
        <v>108061</v>
      </c>
      <c r="I170" s="164">
        <v>90000000</v>
      </c>
      <c r="J170" s="106">
        <f t="shared" ref="J170:J173" si="7">+I170</f>
        <v>90000000</v>
      </c>
      <c r="K170" s="33">
        <v>0</v>
      </c>
      <c r="L170" s="34">
        <v>0</v>
      </c>
      <c r="M170" s="34" t="s">
        <v>108062</v>
      </c>
      <c r="N170" s="33" t="s">
        <v>1628</v>
      </c>
      <c r="O170" s="34" t="s">
        <v>108063</v>
      </c>
      <c r="P170" s="34">
        <v>3143048102</v>
      </c>
      <c r="Q170" s="165" t="s">
        <v>108064</v>
      </c>
    </row>
    <row r="171" spans="1:17" ht="38.25" x14ac:dyDescent="0.2">
      <c r="A171" s="34">
        <v>30121601</v>
      </c>
      <c r="B171" s="40" t="s">
        <v>108060</v>
      </c>
      <c r="C171" s="41">
        <v>9</v>
      </c>
      <c r="D171" s="104">
        <v>10</v>
      </c>
      <c r="E171" s="33">
        <v>2</v>
      </c>
      <c r="F171" s="105">
        <v>1</v>
      </c>
      <c r="G171" s="13" t="s">
        <v>72</v>
      </c>
      <c r="H171" s="36" t="s">
        <v>108061</v>
      </c>
      <c r="I171" s="164">
        <v>90000000</v>
      </c>
      <c r="J171" s="106">
        <f t="shared" si="7"/>
        <v>90000000</v>
      </c>
      <c r="K171" s="33">
        <v>0</v>
      </c>
      <c r="L171" s="34">
        <v>0</v>
      </c>
      <c r="M171" s="34" t="s">
        <v>108062</v>
      </c>
      <c r="N171" s="33" t="s">
        <v>1628</v>
      </c>
      <c r="O171" s="34" t="s">
        <v>108063</v>
      </c>
      <c r="P171" s="34">
        <v>3143048102</v>
      </c>
      <c r="Q171" s="165" t="s">
        <v>108064</v>
      </c>
    </row>
    <row r="172" spans="1:17" ht="51" x14ac:dyDescent="0.2">
      <c r="A172" s="34">
        <v>72141000</v>
      </c>
      <c r="B172" s="40" t="s">
        <v>108065</v>
      </c>
      <c r="C172" s="41">
        <v>4</v>
      </c>
      <c r="D172" s="41">
        <v>5</v>
      </c>
      <c r="E172" s="33">
        <v>3</v>
      </c>
      <c r="F172" s="33">
        <v>1</v>
      </c>
      <c r="G172" s="13" t="s">
        <v>51</v>
      </c>
      <c r="H172" s="36">
        <v>0</v>
      </c>
      <c r="I172" s="107">
        <v>400000000</v>
      </c>
      <c r="J172" s="107">
        <f t="shared" si="7"/>
        <v>400000000</v>
      </c>
      <c r="K172" s="33">
        <v>0</v>
      </c>
      <c r="L172" s="34">
        <v>0</v>
      </c>
      <c r="M172" s="34" t="s">
        <v>108062</v>
      </c>
      <c r="N172" s="33" t="s">
        <v>1624</v>
      </c>
      <c r="O172" s="34" t="s">
        <v>108066</v>
      </c>
      <c r="P172" s="34">
        <v>3143048102</v>
      </c>
      <c r="Q172" s="165" t="s">
        <v>108064</v>
      </c>
    </row>
    <row r="173" spans="1:17" ht="63.75" x14ac:dyDescent="0.2">
      <c r="A173" s="34" t="s">
        <v>108067</v>
      </c>
      <c r="B173" s="40" t="s">
        <v>108068</v>
      </c>
      <c r="C173" s="41">
        <v>2</v>
      </c>
      <c r="D173" s="41">
        <v>3</v>
      </c>
      <c r="E173" s="33">
        <v>5</v>
      </c>
      <c r="F173" s="33">
        <v>1</v>
      </c>
      <c r="G173" s="13" t="s">
        <v>51</v>
      </c>
      <c r="H173" s="36">
        <v>0</v>
      </c>
      <c r="I173" s="107">
        <v>421612222</v>
      </c>
      <c r="J173" s="107">
        <f t="shared" si="7"/>
        <v>421612222</v>
      </c>
      <c r="K173" s="33">
        <v>0</v>
      </c>
      <c r="L173" s="34">
        <v>0</v>
      </c>
      <c r="M173" s="34" t="s">
        <v>108062</v>
      </c>
      <c r="N173" s="33" t="s">
        <v>1624</v>
      </c>
      <c r="O173" s="34" t="s">
        <v>108066</v>
      </c>
      <c r="P173" s="34">
        <v>3143048102</v>
      </c>
      <c r="Q173" s="165" t="s">
        <v>108064</v>
      </c>
    </row>
    <row r="174" spans="1:17" ht="89.25" x14ac:dyDescent="0.2">
      <c r="A174" s="108" t="s">
        <v>103593</v>
      </c>
      <c r="B174" s="109" t="s">
        <v>108069</v>
      </c>
      <c r="C174" s="108" t="s">
        <v>217</v>
      </c>
      <c r="D174" s="108" t="s">
        <v>217</v>
      </c>
      <c r="E174" s="108" t="s">
        <v>108070</v>
      </c>
      <c r="F174" s="108" t="s">
        <v>217</v>
      </c>
      <c r="G174" s="108" t="s">
        <v>133</v>
      </c>
      <c r="H174" s="108" t="s">
        <v>211</v>
      </c>
      <c r="I174" s="110">
        <v>1500000000</v>
      </c>
      <c r="J174" s="110">
        <v>1500000000</v>
      </c>
      <c r="K174" s="108" t="s">
        <v>211</v>
      </c>
      <c r="L174" s="108" t="s">
        <v>211</v>
      </c>
      <c r="M174" s="108" t="s">
        <v>108071</v>
      </c>
      <c r="N174" s="108" t="s">
        <v>15</v>
      </c>
      <c r="O174" s="108" t="s">
        <v>108072</v>
      </c>
      <c r="P174" s="108" t="s">
        <v>108073</v>
      </c>
      <c r="Q174" s="111" t="s">
        <v>108074</v>
      </c>
    </row>
    <row r="175" spans="1:17" ht="38.25" x14ac:dyDescent="0.2">
      <c r="A175" s="112" t="s">
        <v>108075</v>
      </c>
      <c r="B175" s="112" t="s">
        <v>108076</v>
      </c>
      <c r="C175" s="112">
        <v>3</v>
      </c>
      <c r="D175" s="112">
        <v>3</v>
      </c>
      <c r="E175" s="112">
        <v>10</v>
      </c>
      <c r="F175" s="112">
        <v>1</v>
      </c>
      <c r="G175" s="112" t="s">
        <v>37</v>
      </c>
      <c r="H175" s="112">
        <v>0</v>
      </c>
      <c r="I175" s="110">
        <v>6898068748</v>
      </c>
      <c r="J175" s="110">
        <v>6898068748</v>
      </c>
      <c r="K175" s="112">
        <v>0</v>
      </c>
      <c r="L175" s="112">
        <v>0</v>
      </c>
      <c r="M175" s="108" t="s">
        <v>108071</v>
      </c>
      <c r="N175" s="112" t="s">
        <v>3420</v>
      </c>
      <c r="O175" s="108" t="s">
        <v>108072</v>
      </c>
      <c r="P175" s="108" t="s">
        <v>108073</v>
      </c>
      <c r="Q175" s="111" t="s">
        <v>108074</v>
      </c>
    </row>
    <row r="176" spans="1:17" ht="38.25" x14ac:dyDescent="0.2">
      <c r="A176" s="112" t="s">
        <v>108075</v>
      </c>
      <c r="B176" s="112" t="s">
        <v>108077</v>
      </c>
      <c r="C176" s="112">
        <v>3</v>
      </c>
      <c r="D176" s="112">
        <v>3</v>
      </c>
      <c r="E176" s="112">
        <v>10</v>
      </c>
      <c r="F176" s="112">
        <v>1</v>
      </c>
      <c r="G176" s="112" t="s">
        <v>37</v>
      </c>
      <c r="H176" s="112">
        <v>0</v>
      </c>
      <c r="I176" s="110">
        <v>2600000000</v>
      </c>
      <c r="J176" s="110">
        <v>2600000000</v>
      </c>
      <c r="K176" s="112">
        <v>0</v>
      </c>
      <c r="L176" s="112">
        <v>0</v>
      </c>
      <c r="M176" s="108" t="s">
        <v>108071</v>
      </c>
      <c r="N176" s="108" t="s">
        <v>15</v>
      </c>
      <c r="O176" s="108" t="s">
        <v>108072</v>
      </c>
      <c r="P176" s="108" t="s">
        <v>108073</v>
      </c>
      <c r="Q176" s="111" t="s">
        <v>108074</v>
      </c>
    </row>
    <row r="177" spans="1:17" ht="38.25" x14ac:dyDescent="0.2">
      <c r="A177" s="113">
        <v>72141000</v>
      </c>
      <c r="B177" s="114" t="s">
        <v>108078</v>
      </c>
      <c r="C177" s="113">
        <v>3</v>
      </c>
      <c r="D177" s="113">
        <v>5</v>
      </c>
      <c r="E177" s="113">
        <v>4</v>
      </c>
      <c r="F177" s="113">
        <v>1</v>
      </c>
      <c r="G177" s="113" t="s">
        <v>24</v>
      </c>
      <c r="H177" s="113">
        <v>1</v>
      </c>
      <c r="I177" s="115">
        <v>583380000</v>
      </c>
      <c r="J177" s="115">
        <v>583380000</v>
      </c>
      <c r="K177" s="113">
        <v>1</v>
      </c>
      <c r="L177" s="113">
        <v>3</v>
      </c>
      <c r="M177" s="31" t="s">
        <v>108079</v>
      </c>
      <c r="N177" s="31" t="s">
        <v>3424</v>
      </c>
      <c r="O177" s="31" t="s">
        <v>108080</v>
      </c>
      <c r="P177" s="113" t="s">
        <v>108081</v>
      </c>
      <c r="Q177" s="116" t="s">
        <v>108082</v>
      </c>
    </row>
    <row r="178" spans="1:17" ht="51" x14ac:dyDescent="0.2">
      <c r="A178" s="113">
        <v>81101510</v>
      </c>
      <c r="B178" s="114" t="s">
        <v>108083</v>
      </c>
      <c r="C178" s="113">
        <v>3</v>
      </c>
      <c r="D178" s="113">
        <v>5</v>
      </c>
      <c r="E178" s="113">
        <v>4</v>
      </c>
      <c r="F178" s="113">
        <v>1</v>
      </c>
      <c r="G178" s="113" t="s">
        <v>37</v>
      </c>
      <c r="H178" s="113">
        <v>1</v>
      </c>
      <c r="I178" s="115">
        <v>64820000</v>
      </c>
      <c r="J178" s="115">
        <v>64820000</v>
      </c>
      <c r="K178" s="113">
        <v>1</v>
      </c>
      <c r="L178" s="113">
        <v>3</v>
      </c>
      <c r="M178" s="31" t="s">
        <v>108079</v>
      </c>
      <c r="N178" s="31" t="s">
        <v>3424</v>
      </c>
      <c r="O178" s="31" t="s">
        <v>108080</v>
      </c>
      <c r="P178" s="113" t="s">
        <v>108084</v>
      </c>
      <c r="Q178" s="116" t="s">
        <v>108082</v>
      </c>
    </row>
    <row r="179" spans="1:17" ht="38.25" x14ac:dyDescent="0.2">
      <c r="A179" s="113">
        <v>72141000</v>
      </c>
      <c r="B179" s="114" t="s">
        <v>108085</v>
      </c>
      <c r="C179" s="113">
        <v>3</v>
      </c>
      <c r="D179" s="113">
        <v>5</v>
      </c>
      <c r="E179" s="113">
        <v>4</v>
      </c>
      <c r="F179" s="113">
        <v>1</v>
      </c>
      <c r="G179" s="113" t="s">
        <v>24</v>
      </c>
      <c r="H179" s="113">
        <v>1</v>
      </c>
      <c r="I179" s="115">
        <v>607320000</v>
      </c>
      <c r="J179" s="115">
        <v>607320000</v>
      </c>
      <c r="K179" s="113">
        <v>1</v>
      </c>
      <c r="L179" s="113">
        <v>3</v>
      </c>
      <c r="M179" s="31" t="s">
        <v>108079</v>
      </c>
      <c r="N179" s="31" t="s">
        <v>3424</v>
      </c>
      <c r="O179" s="31" t="s">
        <v>108080</v>
      </c>
      <c r="P179" s="113" t="s">
        <v>108086</v>
      </c>
      <c r="Q179" s="116" t="s">
        <v>108082</v>
      </c>
    </row>
    <row r="180" spans="1:17" ht="51" x14ac:dyDescent="0.2">
      <c r="A180" s="113">
        <v>81101510</v>
      </c>
      <c r="B180" s="114" t="s">
        <v>108087</v>
      </c>
      <c r="C180" s="113">
        <v>3</v>
      </c>
      <c r="D180" s="113">
        <v>5</v>
      </c>
      <c r="E180" s="113">
        <v>4</v>
      </c>
      <c r="F180" s="113">
        <v>1</v>
      </c>
      <c r="G180" s="113" t="s">
        <v>37</v>
      </c>
      <c r="H180" s="113">
        <v>1</v>
      </c>
      <c r="I180" s="115">
        <v>67480000</v>
      </c>
      <c r="J180" s="115">
        <v>67480000</v>
      </c>
      <c r="K180" s="113">
        <v>1</v>
      </c>
      <c r="L180" s="113">
        <v>3</v>
      </c>
      <c r="M180" s="31" t="s">
        <v>108079</v>
      </c>
      <c r="N180" s="31" t="s">
        <v>3424</v>
      </c>
      <c r="O180" s="31" t="s">
        <v>108080</v>
      </c>
      <c r="P180" s="113" t="s">
        <v>108088</v>
      </c>
      <c r="Q180" s="116" t="s">
        <v>108082</v>
      </c>
    </row>
    <row r="181" spans="1:17" ht="30" x14ac:dyDescent="0.25">
      <c r="A181" s="113">
        <v>72141000</v>
      </c>
      <c r="B181" s="117" t="s">
        <v>108089</v>
      </c>
      <c r="C181" s="113">
        <v>3</v>
      </c>
      <c r="D181" s="113">
        <v>5</v>
      </c>
      <c r="E181" s="113">
        <v>4</v>
      </c>
      <c r="F181" s="113">
        <v>1</v>
      </c>
      <c r="G181" s="113" t="s">
        <v>24</v>
      </c>
      <c r="H181" s="113">
        <v>1</v>
      </c>
      <c r="I181" s="115">
        <v>291690000</v>
      </c>
      <c r="J181" s="115">
        <v>291690000</v>
      </c>
      <c r="K181" s="113">
        <v>1</v>
      </c>
      <c r="L181" s="113">
        <v>3</v>
      </c>
      <c r="M181" s="31" t="s">
        <v>108079</v>
      </c>
      <c r="N181" s="31" t="s">
        <v>2760</v>
      </c>
      <c r="O181" s="31" t="s">
        <v>108080</v>
      </c>
      <c r="P181" s="113" t="s">
        <v>108090</v>
      </c>
      <c r="Q181" s="116" t="s">
        <v>108082</v>
      </c>
    </row>
    <row r="182" spans="1:17" ht="30" x14ac:dyDescent="0.25">
      <c r="A182" s="113">
        <v>81101510</v>
      </c>
      <c r="B182" s="117" t="s">
        <v>108091</v>
      </c>
      <c r="C182" s="113">
        <v>3</v>
      </c>
      <c r="D182" s="113">
        <v>5</v>
      </c>
      <c r="E182" s="113">
        <v>4</v>
      </c>
      <c r="F182" s="113">
        <v>1</v>
      </c>
      <c r="G182" s="113" t="s">
        <v>37</v>
      </c>
      <c r="H182" s="113">
        <v>1</v>
      </c>
      <c r="I182" s="115">
        <v>32410000</v>
      </c>
      <c r="J182" s="115">
        <v>32410000</v>
      </c>
      <c r="K182" s="113">
        <v>1</v>
      </c>
      <c r="L182" s="113">
        <v>3</v>
      </c>
      <c r="M182" s="31" t="s">
        <v>108079</v>
      </c>
      <c r="N182" s="31" t="s">
        <v>2760</v>
      </c>
      <c r="O182" s="31" t="s">
        <v>108080</v>
      </c>
      <c r="P182" s="113" t="s">
        <v>108092</v>
      </c>
      <c r="Q182" s="116" t="s">
        <v>108082</v>
      </c>
    </row>
    <row r="183" spans="1:17" ht="25.5" x14ac:dyDescent="0.2">
      <c r="A183" s="113">
        <v>72141000</v>
      </c>
      <c r="B183" s="114" t="s">
        <v>108093</v>
      </c>
      <c r="C183" s="113">
        <v>3</v>
      </c>
      <c r="D183" s="113">
        <v>5</v>
      </c>
      <c r="E183" s="113">
        <v>4</v>
      </c>
      <c r="F183" s="113">
        <v>1</v>
      </c>
      <c r="G183" s="113" t="s">
        <v>24</v>
      </c>
      <c r="H183" s="113">
        <v>1</v>
      </c>
      <c r="I183" s="115">
        <v>479430000</v>
      </c>
      <c r="J183" s="115">
        <v>479430000</v>
      </c>
      <c r="K183" s="113">
        <v>1</v>
      </c>
      <c r="L183" s="113">
        <v>3</v>
      </c>
      <c r="M183" s="31" t="s">
        <v>108079</v>
      </c>
      <c r="N183" s="31" t="s">
        <v>2760</v>
      </c>
      <c r="O183" s="31" t="s">
        <v>108080</v>
      </c>
      <c r="P183" s="113" t="s">
        <v>108094</v>
      </c>
      <c r="Q183" s="116" t="s">
        <v>108082</v>
      </c>
    </row>
    <row r="184" spans="1:17" ht="38.25" x14ac:dyDescent="0.2">
      <c r="A184" s="113">
        <v>81101510</v>
      </c>
      <c r="B184" s="114" t="s">
        <v>108095</v>
      </c>
      <c r="C184" s="113">
        <v>3</v>
      </c>
      <c r="D184" s="113">
        <v>5</v>
      </c>
      <c r="E184" s="113">
        <v>4</v>
      </c>
      <c r="F184" s="113">
        <v>1</v>
      </c>
      <c r="G184" s="113" t="s">
        <v>37</v>
      </c>
      <c r="H184" s="113">
        <v>1</v>
      </c>
      <c r="I184" s="115">
        <v>53270000</v>
      </c>
      <c r="J184" s="115">
        <v>53270000</v>
      </c>
      <c r="K184" s="113">
        <v>1</v>
      </c>
      <c r="L184" s="113">
        <v>3</v>
      </c>
      <c r="M184" s="31" t="s">
        <v>108079</v>
      </c>
      <c r="N184" s="31" t="s">
        <v>2760</v>
      </c>
      <c r="O184" s="31" t="s">
        <v>108080</v>
      </c>
      <c r="P184" s="113" t="s">
        <v>108096</v>
      </c>
      <c r="Q184" s="116" t="s">
        <v>108082</v>
      </c>
    </row>
    <row r="185" spans="1:17" ht="25.5" x14ac:dyDescent="0.2">
      <c r="A185" s="113">
        <v>72141000</v>
      </c>
      <c r="B185" s="114" t="s">
        <v>108097</v>
      </c>
      <c r="C185" s="113">
        <v>3</v>
      </c>
      <c r="D185" s="113">
        <v>5</v>
      </c>
      <c r="E185" s="113">
        <v>4</v>
      </c>
      <c r="F185" s="113">
        <v>1</v>
      </c>
      <c r="G185" s="113" t="s">
        <v>24</v>
      </c>
      <c r="H185" s="113">
        <v>1</v>
      </c>
      <c r="I185" s="115">
        <v>269010000</v>
      </c>
      <c r="J185" s="115">
        <v>269010000</v>
      </c>
      <c r="K185" s="113">
        <v>1</v>
      </c>
      <c r="L185" s="113">
        <v>3</v>
      </c>
      <c r="M185" s="31" t="s">
        <v>108079</v>
      </c>
      <c r="N185" s="31" t="s">
        <v>3725</v>
      </c>
      <c r="O185" s="31" t="s">
        <v>108080</v>
      </c>
      <c r="P185" s="113" t="s">
        <v>108098</v>
      </c>
      <c r="Q185" s="116" t="s">
        <v>108082</v>
      </c>
    </row>
    <row r="186" spans="1:17" ht="25.5" x14ac:dyDescent="0.2">
      <c r="A186" s="113">
        <v>81101510</v>
      </c>
      <c r="B186" s="114" t="s">
        <v>108099</v>
      </c>
      <c r="C186" s="113">
        <v>3</v>
      </c>
      <c r="D186" s="113">
        <v>5</v>
      </c>
      <c r="E186" s="113">
        <v>4</v>
      </c>
      <c r="F186" s="113">
        <v>1</v>
      </c>
      <c r="G186" s="113" t="s">
        <v>37</v>
      </c>
      <c r="H186" s="113">
        <v>1</v>
      </c>
      <c r="I186" s="115">
        <v>29890000</v>
      </c>
      <c r="J186" s="115">
        <v>29890000</v>
      </c>
      <c r="K186" s="113">
        <v>1</v>
      </c>
      <c r="L186" s="113">
        <v>3</v>
      </c>
      <c r="M186" s="31" t="s">
        <v>108079</v>
      </c>
      <c r="N186" s="31" t="s">
        <v>3725</v>
      </c>
      <c r="O186" s="31" t="s">
        <v>108080</v>
      </c>
      <c r="P186" s="113" t="s">
        <v>108100</v>
      </c>
      <c r="Q186" s="116" t="s">
        <v>108082</v>
      </c>
    </row>
    <row r="187" spans="1:17" ht="38.25" x14ac:dyDescent="0.2">
      <c r="A187" s="113">
        <v>72141000</v>
      </c>
      <c r="B187" s="114" t="s">
        <v>108101</v>
      </c>
      <c r="C187" s="113">
        <v>3</v>
      </c>
      <c r="D187" s="113">
        <v>5</v>
      </c>
      <c r="E187" s="113">
        <v>4</v>
      </c>
      <c r="F187" s="113">
        <v>1</v>
      </c>
      <c r="G187" s="113" t="s">
        <v>24</v>
      </c>
      <c r="H187" s="113">
        <v>1</v>
      </c>
      <c r="I187" s="115">
        <v>441000000</v>
      </c>
      <c r="J187" s="115">
        <v>441000000</v>
      </c>
      <c r="K187" s="113">
        <v>1</v>
      </c>
      <c r="L187" s="113">
        <v>3</v>
      </c>
      <c r="M187" s="31" t="s">
        <v>108079</v>
      </c>
      <c r="N187" s="31" t="s">
        <v>3725</v>
      </c>
      <c r="O187" s="31" t="s">
        <v>108080</v>
      </c>
      <c r="P187" s="113" t="s">
        <v>108102</v>
      </c>
      <c r="Q187" s="116" t="s">
        <v>108082</v>
      </c>
    </row>
    <row r="188" spans="1:17" ht="38.25" x14ac:dyDescent="0.2">
      <c r="A188" s="113">
        <v>81101510</v>
      </c>
      <c r="B188" s="114" t="s">
        <v>108103</v>
      </c>
      <c r="C188" s="113">
        <v>3</v>
      </c>
      <c r="D188" s="113">
        <v>5</v>
      </c>
      <c r="E188" s="113">
        <v>4</v>
      </c>
      <c r="F188" s="113">
        <v>1</v>
      </c>
      <c r="G188" s="113" t="s">
        <v>37</v>
      </c>
      <c r="H188" s="113">
        <v>1</v>
      </c>
      <c r="I188" s="115">
        <v>49000000</v>
      </c>
      <c r="J188" s="115">
        <v>49000000</v>
      </c>
      <c r="K188" s="113">
        <v>1</v>
      </c>
      <c r="L188" s="113">
        <v>3</v>
      </c>
      <c r="M188" s="31" t="s">
        <v>108079</v>
      </c>
      <c r="N188" s="31" t="s">
        <v>3725</v>
      </c>
      <c r="O188" s="31" t="s">
        <v>108080</v>
      </c>
      <c r="P188" s="113" t="s">
        <v>108104</v>
      </c>
      <c r="Q188" s="116" t="s">
        <v>108082</v>
      </c>
    </row>
    <row r="189" spans="1:17" ht="25.5" x14ac:dyDescent="0.2">
      <c r="A189" s="113">
        <v>72141000</v>
      </c>
      <c r="B189" s="98" t="s">
        <v>108105</v>
      </c>
      <c r="C189" s="113">
        <v>3</v>
      </c>
      <c r="D189" s="113">
        <v>5</v>
      </c>
      <c r="E189" s="113">
        <v>4</v>
      </c>
      <c r="F189" s="113">
        <v>1</v>
      </c>
      <c r="G189" s="113" t="s">
        <v>24</v>
      </c>
      <c r="H189" s="113">
        <v>1</v>
      </c>
      <c r="I189" s="115">
        <v>269010000</v>
      </c>
      <c r="J189" s="115">
        <v>269010000</v>
      </c>
      <c r="K189" s="113">
        <v>1</v>
      </c>
      <c r="L189" s="113">
        <v>3</v>
      </c>
      <c r="M189" s="31" t="s">
        <v>108079</v>
      </c>
      <c r="N189" s="31" t="s">
        <v>975</v>
      </c>
      <c r="O189" s="31" t="s">
        <v>108080</v>
      </c>
      <c r="P189" s="113" t="s">
        <v>108106</v>
      </c>
      <c r="Q189" s="116" t="s">
        <v>108082</v>
      </c>
    </row>
    <row r="190" spans="1:17" ht="25.5" x14ac:dyDescent="0.2">
      <c r="A190" s="113">
        <v>81101510</v>
      </c>
      <c r="B190" s="98" t="s">
        <v>108107</v>
      </c>
      <c r="C190" s="113">
        <v>3</v>
      </c>
      <c r="D190" s="113">
        <v>5</v>
      </c>
      <c r="E190" s="113">
        <v>4</v>
      </c>
      <c r="F190" s="113">
        <v>1</v>
      </c>
      <c r="G190" s="113" t="s">
        <v>37</v>
      </c>
      <c r="H190" s="113">
        <v>1</v>
      </c>
      <c r="I190" s="115">
        <v>29890000</v>
      </c>
      <c r="J190" s="115">
        <v>29890000</v>
      </c>
      <c r="K190" s="113">
        <v>1</v>
      </c>
      <c r="L190" s="113">
        <v>3</v>
      </c>
      <c r="M190" s="31" t="s">
        <v>108079</v>
      </c>
      <c r="N190" s="31" t="s">
        <v>975</v>
      </c>
      <c r="O190" s="31" t="s">
        <v>108080</v>
      </c>
      <c r="P190" s="113" t="s">
        <v>108108</v>
      </c>
      <c r="Q190" s="116" t="s">
        <v>108082</v>
      </c>
    </row>
    <row r="191" spans="1:17" ht="25.5" x14ac:dyDescent="0.2">
      <c r="A191" s="113">
        <v>72141000</v>
      </c>
      <c r="B191" s="114" t="s">
        <v>108109</v>
      </c>
      <c r="C191" s="113">
        <v>3</v>
      </c>
      <c r="D191" s="113">
        <v>5</v>
      </c>
      <c r="E191" s="113">
        <v>4</v>
      </c>
      <c r="F191" s="113">
        <v>1</v>
      </c>
      <c r="G191" s="113" t="s">
        <v>24</v>
      </c>
      <c r="H191" s="113">
        <v>1</v>
      </c>
      <c r="I191" s="115">
        <v>332010000</v>
      </c>
      <c r="J191" s="115">
        <v>332010000</v>
      </c>
      <c r="K191" s="113">
        <v>1</v>
      </c>
      <c r="L191" s="113">
        <v>3</v>
      </c>
      <c r="M191" s="31" t="s">
        <v>108079</v>
      </c>
      <c r="N191" s="31" t="s">
        <v>975</v>
      </c>
      <c r="O191" s="31" t="s">
        <v>108080</v>
      </c>
      <c r="P191" s="113" t="s">
        <v>108110</v>
      </c>
      <c r="Q191" s="116" t="s">
        <v>108082</v>
      </c>
    </row>
    <row r="192" spans="1:17" ht="38.25" x14ac:dyDescent="0.2">
      <c r="A192" s="113">
        <v>81101510</v>
      </c>
      <c r="B192" s="114" t="s">
        <v>108111</v>
      </c>
      <c r="C192" s="113">
        <v>3</v>
      </c>
      <c r="D192" s="113">
        <v>5</v>
      </c>
      <c r="E192" s="113">
        <v>4</v>
      </c>
      <c r="F192" s="113">
        <v>1</v>
      </c>
      <c r="G192" s="113" t="s">
        <v>37</v>
      </c>
      <c r="H192" s="113">
        <v>1</v>
      </c>
      <c r="I192" s="115">
        <v>36890000</v>
      </c>
      <c r="J192" s="115">
        <v>36890000</v>
      </c>
      <c r="K192" s="113">
        <v>1</v>
      </c>
      <c r="L192" s="113">
        <v>3</v>
      </c>
      <c r="M192" s="31" t="s">
        <v>108079</v>
      </c>
      <c r="N192" s="31" t="s">
        <v>975</v>
      </c>
      <c r="O192" s="31" t="s">
        <v>108080</v>
      </c>
      <c r="P192" s="113" t="s">
        <v>108112</v>
      </c>
      <c r="Q192" s="116" t="s">
        <v>108082</v>
      </c>
    </row>
    <row r="193" spans="1:17" ht="25.5" x14ac:dyDescent="0.2">
      <c r="A193" s="113">
        <v>72141000</v>
      </c>
      <c r="B193" s="98" t="s">
        <v>108113</v>
      </c>
      <c r="C193" s="113">
        <v>3</v>
      </c>
      <c r="D193" s="113">
        <v>5</v>
      </c>
      <c r="E193" s="113">
        <v>4</v>
      </c>
      <c r="F193" s="113">
        <v>1</v>
      </c>
      <c r="G193" s="113" t="s">
        <v>24</v>
      </c>
      <c r="H193" s="113">
        <v>1</v>
      </c>
      <c r="I193" s="115">
        <v>202230000</v>
      </c>
      <c r="J193" s="115">
        <v>202230000</v>
      </c>
      <c r="K193" s="113">
        <v>1</v>
      </c>
      <c r="L193" s="113">
        <v>3</v>
      </c>
      <c r="M193" s="31" t="s">
        <v>108079</v>
      </c>
      <c r="N193" s="31" t="s">
        <v>1759</v>
      </c>
      <c r="O193" s="31" t="s">
        <v>108080</v>
      </c>
      <c r="P193" s="113" t="s">
        <v>108114</v>
      </c>
      <c r="Q193" s="116" t="s">
        <v>108082</v>
      </c>
    </row>
    <row r="194" spans="1:17" ht="25.5" x14ac:dyDescent="0.2">
      <c r="A194" s="113">
        <v>81101510</v>
      </c>
      <c r="B194" s="98" t="s">
        <v>108115</v>
      </c>
      <c r="C194" s="113">
        <v>3</v>
      </c>
      <c r="D194" s="113">
        <v>5</v>
      </c>
      <c r="E194" s="113">
        <v>4</v>
      </c>
      <c r="F194" s="113">
        <v>1</v>
      </c>
      <c r="G194" s="113" t="s">
        <v>37</v>
      </c>
      <c r="H194" s="113">
        <v>1</v>
      </c>
      <c r="I194" s="115">
        <v>22470000</v>
      </c>
      <c r="J194" s="115">
        <v>22470000</v>
      </c>
      <c r="K194" s="113">
        <v>1</v>
      </c>
      <c r="L194" s="113">
        <v>3</v>
      </c>
      <c r="M194" s="31" t="s">
        <v>108079</v>
      </c>
      <c r="N194" s="31" t="s">
        <v>1759</v>
      </c>
      <c r="O194" s="31" t="s">
        <v>108080</v>
      </c>
      <c r="P194" s="113" t="s">
        <v>108116</v>
      </c>
      <c r="Q194" s="116" t="s">
        <v>108082</v>
      </c>
    </row>
    <row r="195" spans="1:17" ht="25.5" x14ac:dyDescent="0.2">
      <c r="A195" s="113">
        <v>72141000</v>
      </c>
      <c r="B195" s="114" t="s">
        <v>108117</v>
      </c>
      <c r="C195" s="113">
        <v>3</v>
      </c>
      <c r="D195" s="113">
        <v>5</v>
      </c>
      <c r="E195" s="113">
        <v>4</v>
      </c>
      <c r="F195" s="113">
        <v>1</v>
      </c>
      <c r="G195" s="113" t="s">
        <v>24</v>
      </c>
      <c r="H195" s="113">
        <v>1</v>
      </c>
      <c r="I195" s="115">
        <v>332010000</v>
      </c>
      <c r="J195" s="115">
        <v>332010000</v>
      </c>
      <c r="K195" s="113">
        <v>1</v>
      </c>
      <c r="L195" s="113">
        <v>3</v>
      </c>
      <c r="M195" s="31" t="s">
        <v>108079</v>
      </c>
      <c r="N195" s="31" t="s">
        <v>1759</v>
      </c>
      <c r="O195" s="31" t="s">
        <v>108080</v>
      </c>
      <c r="P195" s="113" t="s">
        <v>108118</v>
      </c>
      <c r="Q195" s="116" t="s">
        <v>108082</v>
      </c>
    </row>
    <row r="196" spans="1:17" ht="38.25" x14ac:dyDescent="0.2">
      <c r="A196" s="113">
        <v>81101510</v>
      </c>
      <c r="B196" s="114" t="s">
        <v>108119</v>
      </c>
      <c r="C196" s="113">
        <v>3</v>
      </c>
      <c r="D196" s="113">
        <v>5</v>
      </c>
      <c r="E196" s="113">
        <v>4</v>
      </c>
      <c r="F196" s="113">
        <v>1</v>
      </c>
      <c r="G196" s="113" t="s">
        <v>37</v>
      </c>
      <c r="H196" s="113">
        <v>1</v>
      </c>
      <c r="I196" s="115">
        <v>36890000</v>
      </c>
      <c r="J196" s="115">
        <v>36890000</v>
      </c>
      <c r="K196" s="113">
        <v>1</v>
      </c>
      <c r="L196" s="113">
        <v>3</v>
      </c>
      <c r="M196" s="31" t="s">
        <v>108079</v>
      </c>
      <c r="N196" s="31" t="s">
        <v>1759</v>
      </c>
      <c r="O196" s="31" t="s">
        <v>108080</v>
      </c>
      <c r="P196" s="113" t="s">
        <v>108120</v>
      </c>
      <c r="Q196" s="116" t="s">
        <v>108082</v>
      </c>
    </row>
    <row r="197" spans="1:17" x14ac:dyDescent="0.2">
      <c r="A197" s="113">
        <v>72141000</v>
      </c>
      <c r="B197" s="114" t="s">
        <v>108121</v>
      </c>
      <c r="C197" s="113">
        <v>3</v>
      </c>
      <c r="D197" s="113">
        <v>5</v>
      </c>
      <c r="E197" s="113">
        <v>4</v>
      </c>
      <c r="F197" s="113">
        <v>1</v>
      </c>
      <c r="G197" s="113" t="s">
        <v>24</v>
      </c>
      <c r="H197" s="113">
        <v>1</v>
      </c>
      <c r="I197" s="115">
        <v>202230000</v>
      </c>
      <c r="J197" s="115">
        <v>202230000</v>
      </c>
      <c r="K197" s="113">
        <v>1</v>
      </c>
      <c r="L197" s="113">
        <v>3</v>
      </c>
      <c r="M197" s="31" t="s">
        <v>108079</v>
      </c>
      <c r="N197" s="31" t="s">
        <v>1449</v>
      </c>
      <c r="O197" s="31" t="s">
        <v>108080</v>
      </c>
      <c r="P197" s="113" t="s">
        <v>108122</v>
      </c>
      <c r="Q197" s="116" t="s">
        <v>108082</v>
      </c>
    </row>
    <row r="198" spans="1:17" ht="25.5" x14ac:dyDescent="0.2">
      <c r="A198" s="113">
        <v>81101510</v>
      </c>
      <c r="B198" s="114" t="s">
        <v>108123</v>
      </c>
      <c r="C198" s="113">
        <v>3</v>
      </c>
      <c r="D198" s="113">
        <v>5</v>
      </c>
      <c r="E198" s="113">
        <v>4</v>
      </c>
      <c r="F198" s="113">
        <v>1</v>
      </c>
      <c r="G198" s="113" t="s">
        <v>37</v>
      </c>
      <c r="H198" s="113">
        <v>1</v>
      </c>
      <c r="I198" s="115">
        <v>22470000</v>
      </c>
      <c r="J198" s="115">
        <v>22470000</v>
      </c>
      <c r="K198" s="113">
        <v>1</v>
      </c>
      <c r="L198" s="113">
        <v>3</v>
      </c>
      <c r="M198" s="31" t="s">
        <v>108079</v>
      </c>
      <c r="N198" s="31" t="s">
        <v>1449</v>
      </c>
      <c r="O198" s="31" t="s">
        <v>108080</v>
      </c>
      <c r="P198" s="113" t="s">
        <v>108124</v>
      </c>
      <c r="Q198" s="116" t="s">
        <v>108082</v>
      </c>
    </row>
    <row r="199" spans="1:17" ht="25.5" x14ac:dyDescent="0.2">
      <c r="A199" s="113">
        <v>72141000</v>
      </c>
      <c r="B199" s="114" t="s">
        <v>108125</v>
      </c>
      <c r="C199" s="113">
        <v>3</v>
      </c>
      <c r="D199" s="113">
        <v>5</v>
      </c>
      <c r="E199" s="113">
        <v>4</v>
      </c>
      <c r="F199" s="113">
        <v>1</v>
      </c>
      <c r="G199" s="113" t="s">
        <v>24</v>
      </c>
      <c r="H199" s="113">
        <v>1</v>
      </c>
      <c r="I199" s="115">
        <v>332010000</v>
      </c>
      <c r="J199" s="115">
        <v>332010000</v>
      </c>
      <c r="K199" s="113">
        <v>1</v>
      </c>
      <c r="L199" s="113">
        <v>3</v>
      </c>
      <c r="M199" s="31" t="s">
        <v>108079</v>
      </c>
      <c r="N199" s="31" t="s">
        <v>1449</v>
      </c>
      <c r="O199" s="31" t="s">
        <v>108080</v>
      </c>
      <c r="P199" s="113" t="s">
        <v>108126</v>
      </c>
      <c r="Q199" s="116" t="s">
        <v>108082</v>
      </c>
    </row>
    <row r="200" spans="1:17" ht="25.5" x14ac:dyDescent="0.2">
      <c r="A200" s="113">
        <v>81101510</v>
      </c>
      <c r="B200" s="114" t="s">
        <v>108127</v>
      </c>
      <c r="C200" s="113">
        <v>3</v>
      </c>
      <c r="D200" s="113">
        <v>5</v>
      </c>
      <c r="E200" s="113">
        <v>4</v>
      </c>
      <c r="F200" s="113">
        <v>1</v>
      </c>
      <c r="G200" s="113" t="s">
        <v>37</v>
      </c>
      <c r="H200" s="113">
        <v>1</v>
      </c>
      <c r="I200" s="115">
        <v>36890000</v>
      </c>
      <c r="J200" s="115">
        <v>36890000</v>
      </c>
      <c r="K200" s="113">
        <v>1</v>
      </c>
      <c r="L200" s="113">
        <v>3</v>
      </c>
      <c r="M200" s="31" t="s">
        <v>108079</v>
      </c>
      <c r="N200" s="31" t="s">
        <v>1449</v>
      </c>
      <c r="O200" s="31" t="s">
        <v>108080</v>
      </c>
      <c r="P200" s="113" t="s">
        <v>108128</v>
      </c>
      <c r="Q200" s="116" t="s">
        <v>108082</v>
      </c>
    </row>
    <row r="201" spans="1:17" ht="15" x14ac:dyDescent="0.25">
      <c r="A201" s="113">
        <v>72141000</v>
      </c>
      <c r="B201" s="117" t="s">
        <v>108129</v>
      </c>
      <c r="C201" s="113">
        <v>3</v>
      </c>
      <c r="D201" s="113">
        <v>5</v>
      </c>
      <c r="E201" s="113">
        <v>4</v>
      </c>
      <c r="F201" s="113">
        <v>1</v>
      </c>
      <c r="G201" s="113" t="s">
        <v>24</v>
      </c>
      <c r="H201" s="113">
        <v>1</v>
      </c>
      <c r="I201" s="115">
        <v>202230000</v>
      </c>
      <c r="J201" s="115">
        <v>202230000</v>
      </c>
      <c r="K201" s="113">
        <v>1</v>
      </c>
      <c r="L201" s="113">
        <v>3</v>
      </c>
      <c r="M201" s="31" t="s">
        <v>108079</v>
      </c>
      <c r="N201" s="31" t="s">
        <v>1561</v>
      </c>
      <c r="O201" s="31" t="s">
        <v>108080</v>
      </c>
      <c r="P201" s="113" t="s">
        <v>108130</v>
      </c>
      <c r="Q201" s="116" t="s">
        <v>108082</v>
      </c>
    </row>
    <row r="202" spans="1:17" ht="30" x14ac:dyDescent="0.25">
      <c r="A202" s="113">
        <v>81101510</v>
      </c>
      <c r="B202" s="117" t="s">
        <v>108131</v>
      </c>
      <c r="C202" s="113">
        <v>3</v>
      </c>
      <c r="D202" s="113">
        <v>5</v>
      </c>
      <c r="E202" s="113">
        <v>4</v>
      </c>
      <c r="F202" s="113">
        <v>1</v>
      </c>
      <c r="G202" s="113" t="s">
        <v>37</v>
      </c>
      <c r="H202" s="113">
        <v>1</v>
      </c>
      <c r="I202" s="115">
        <v>22470000</v>
      </c>
      <c r="J202" s="115">
        <v>22470000</v>
      </c>
      <c r="K202" s="113">
        <v>1</v>
      </c>
      <c r="L202" s="113">
        <v>3</v>
      </c>
      <c r="M202" s="31" t="s">
        <v>108079</v>
      </c>
      <c r="N202" s="31" t="s">
        <v>1561</v>
      </c>
      <c r="O202" s="31" t="s">
        <v>108080</v>
      </c>
      <c r="P202" s="113" t="s">
        <v>108132</v>
      </c>
      <c r="Q202" s="116" t="s">
        <v>108082</v>
      </c>
    </row>
    <row r="203" spans="1:17" ht="25.5" x14ac:dyDescent="0.2">
      <c r="A203" s="113">
        <v>72141000</v>
      </c>
      <c r="B203" s="114" t="s">
        <v>108133</v>
      </c>
      <c r="C203" s="113">
        <v>3</v>
      </c>
      <c r="D203" s="113">
        <v>5</v>
      </c>
      <c r="E203" s="113">
        <v>4</v>
      </c>
      <c r="F203" s="113">
        <v>1</v>
      </c>
      <c r="G203" s="113" t="s">
        <v>24</v>
      </c>
      <c r="H203" s="113">
        <v>1</v>
      </c>
      <c r="I203" s="115">
        <v>332010000</v>
      </c>
      <c r="J203" s="115">
        <v>332010000</v>
      </c>
      <c r="K203" s="113">
        <v>1</v>
      </c>
      <c r="L203" s="113">
        <v>3</v>
      </c>
      <c r="M203" s="31" t="s">
        <v>108079</v>
      </c>
      <c r="N203" s="31" t="s">
        <v>1561</v>
      </c>
      <c r="O203" s="31" t="s">
        <v>108080</v>
      </c>
      <c r="P203" s="113" t="s">
        <v>108134</v>
      </c>
      <c r="Q203" s="116" t="s">
        <v>108082</v>
      </c>
    </row>
    <row r="204" spans="1:17" ht="25.5" x14ac:dyDescent="0.2">
      <c r="A204" s="113">
        <v>81101510</v>
      </c>
      <c r="B204" s="114" t="s">
        <v>108135</v>
      </c>
      <c r="C204" s="113">
        <v>3</v>
      </c>
      <c r="D204" s="113">
        <v>5</v>
      </c>
      <c r="E204" s="113">
        <v>4</v>
      </c>
      <c r="F204" s="113">
        <v>1</v>
      </c>
      <c r="G204" s="113" t="s">
        <v>37</v>
      </c>
      <c r="H204" s="113">
        <v>1</v>
      </c>
      <c r="I204" s="115">
        <v>36890000</v>
      </c>
      <c r="J204" s="115">
        <v>36890000</v>
      </c>
      <c r="K204" s="113">
        <v>1</v>
      </c>
      <c r="L204" s="113">
        <v>3</v>
      </c>
      <c r="M204" s="31" t="s">
        <v>108079</v>
      </c>
      <c r="N204" s="31" t="s">
        <v>1561</v>
      </c>
      <c r="O204" s="31" t="s">
        <v>108080</v>
      </c>
      <c r="P204" s="113" t="s">
        <v>108136</v>
      </c>
      <c r="Q204" s="116" t="s">
        <v>108082</v>
      </c>
    </row>
    <row r="205" spans="1:17" ht="38.25" x14ac:dyDescent="0.2">
      <c r="A205" s="113">
        <v>72141000</v>
      </c>
      <c r="B205" s="114" t="s">
        <v>108137</v>
      </c>
      <c r="C205" s="113">
        <v>3</v>
      </c>
      <c r="D205" s="113">
        <v>5</v>
      </c>
      <c r="E205" s="113">
        <v>4</v>
      </c>
      <c r="F205" s="113">
        <v>1</v>
      </c>
      <c r="G205" s="113" t="s">
        <v>24</v>
      </c>
      <c r="H205" s="113">
        <v>1</v>
      </c>
      <c r="I205" s="115">
        <v>202230000</v>
      </c>
      <c r="J205" s="115">
        <v>202230000</v>
      </c>
      <c r="K205" s="113">
        <v>1</v>
      </c>
      <c r="L205" s="113">
        <v>3</v>
      </c>
      <c r="M205" s="31" t="s">
        <v>108079</v>
      </c>
      <c r="N205" s="31" t="s">
        <v>3998</v>
      </c>
      <c r="O205" s="31" t="s">
        <v>108080</v>
      </c>
      <c r="P205" s="113" t="s">
        <v>108138</v>
      </c>
      <c r="Q205" s="116" t="s">
        <v>108082</v>
      </c>
    </row>
    <row r="206" spans="1:17" ht="38.25" x14ac:dyDescent="0.2">
      <c r="A206" s="113">
        <v>81101510</v>
      </c>
      <c r="B206" s="114" t="s">
        <v>108139</v>
      </c>
      <c r="C206" s="113">
        <v>3</v>
      </c>
      <c r="D206" s="113">
        <v>5</v>
      </c>
      <c r="E206" s="113">
        <v>4</v>
      </c>
      <c r="F206" s="113">
        <v>1</v>
      </c>
      <c r="G206" s="113" t="s">
        <v>37</v>
      </c>
      <c r="H206" s="113">
        <v>1</v>
      </c>
      <c r="I206" s="115">
        <v>22470000</v>
      </c>
      <c r="J206" s="115">
        <v>22470000</v>
      </c>
      <c r="K206" s="113">
        <v>1</v>
      </c>
      <c r="L206" s="113">
        <v>3</v>
      </c>
      <c r="M206" s="31" t="s">
        <v>108079</v>
      </c>
      <c r="N206" s="31" t="s">
        <v>3998</v>
      </c>
      <c r="O206" s="31" t="s">
        <v>108080</v>
      </c>
      <c r="P206" s="113" t="s">
        <v>108140</v>
      </c>
      <c r="Q206" s="116" t="s">
        <v>108082</v>
      </c>
    </row>
    <row r="207" spans="1:17" ht="38.25" x14ac:dyDescent="0.2">
      <c r="A207" s="113">
        <v>72141000</v>
      </c>
      <c r="B207" s="114" t="s">
        <v>108141</v>
      </c>
      <c r="C207" s="113">
        <v>3</v>
      </c>
      <c r="D207" s="113">
        <v>5</v>
      </c>
      <c r="E207" s="113">
        <v>4</v>
      </c>
      <c r="F207" s="113">
        <v>1</v>
      </c>
      <c r="G207" s="113" t="s">
        <v>24</v>
      </c>
      <c r="H207" s="113">
        <v>1</v>
      </c>
      <c r="I207" s="115">
        <v>332010000</v>
      </c>
      <c r="J207" s="115">
        <v>332010000</v>
      </c>
      <c r="K207" s="113">
        <v>1</v>
      </c>
      <c r="L207" s="113">
        <v>3</v>
      </c>
      <c r="M207" s="31" t="s">
        <v>108079</v>
      </c>
      <c r="N207" s="31" t="s">
        <v>3998</v>
      </c>
      <c r="O207" s="31" t="s">
        <v>108080</v>
      </c>
      <c r="P207" s="113" t="s">
        <v>108142</v>
      </c>
      <c r="Q207" s="116" t="s">
        <v>108082</v>
      </c>
    </row>
    <row r="208" spans="1:17" ht="38.25" x14ac:dyDescent="0.2">
      <c r="A208" s="113">
        <v>81101510</v>
      </c>
      <c r="B208" s="114" t="s">
        <v>108143</v>
      </c>
      <c r="C208" s="113">
        <v>3</v>
      </c>
      <c r="D208" s="113">
        <v>5</v>
      </c>
      <c r="E208" s="113">
        <v>4</v>
      </c>
      <c r="F208" s="113">
        <v>1</v>
      </c>
      <c r="G208" s="113" t="s">
        <v>37</v>
      </c>
      <c r="H208" s="113">
        <v>1</v>
      </c>
      <c r="I208" s="115">
        <v>36890000</v>
      </c>
      <c r="J208" s="115">
        <v>36890000</v>
      </c>
      <c r="K208" s="113">
        <v>1</v>
      </c>
      <c r="L208" s="113">
        <v>3</v>
      </c>
      <c r="M208" s="31" t="s">
        <v>108079</v>
      </c>
      <c r="N208" s="31" t="s">
        <v>3998</v>
      </c>
      <c r="O208" s="31" t="s">
        <v>108080</v>
      </c>
      <c r="P208" s="113" t="s">
        <v>108144</v>
      </c>
      <c r="Q208" s="116" t="s">
        <v>108082</v>
      </c>
    </row>
    <row r="209" spans="1:17" ht="25.5" x14ac:dyDescent="0.2">
      <c r="A209" s="113">
        <v>72141000</v>
      </c>
      <c r="B209" s="114" t="s">
        <v>108145</v>
      </c>
      <c r="C209" s="113">
        <v>3</v>
      </c>
      <c r="D209" s="113">
        <v>5</v>
      </c>
      <c r="E209" s="113">
        <v>4</v>
      </c>
      <c r="F209" s="113">
        <v>1</v>
      </c>
      <c r="G209" s="113" t="s">
        <v>24</v>
      </c>
      <c r="H209" s="113">
        <v>1</v>
      </c>
      <c r="I209" s="115">
        <v>134820000</v>
      </c>
      <c r="J209" s="115">
        <v>134820000</v>
      </c>
      <c r="K209" s="113">
        <v>1</v>
      </c>
      <c r="L209" s="113">
        <v>3</v>
      </c>
      <c r="M209" s="31" t="s">
        <v>108079</v>
      </c>
      <c r="N209" s="31" t="s">
        <v>668</v>
      </c>
      <c r="O209" s="31" t="s">
        <v>108080</v>
      </c>
      <c r="P209" s="113" t="s">
        <v>108146</v>
      </c>
      <c r="Q209" s="116" t="s">
        <v>108082</v>
      </c>
    </row>
    <row r="210" spans="1:17" ht="25.5" x14ac:dyDescent="0.2">
      <c r="A210" s="113">
        <v>81101510</v>
      </c>
      <c r="B210" s="114" t="s">
        <v>108147</v>
      </c>
      <c r="C210" s="113">
        <v>3</v>
      </c>
      <c r="D210" s="113">
        <v>5</v>
      </c>
      <c r="E210" s="113">
        <v>4</v>
      </c>
      <c r="F210" s="113">
        <v>1</v>
      </c>
      <c r="G210" s="113" t="s">
        <v>37</v>
      </c>
      <c r="H210" s="113">
        <v>1</v>
      </c>
      <c r="I210" s="115">
        <v>14980000</v>
      </c>
      <c r="J210" s="115">
        <v>14980000</v>
      </c>
      <c r="K210" s="113">
        <v>1</v>
      </c>
      <c r="L210" s="113">
        <v>3</v>
      </c>
      <c r="M210" s="31" t="s">
        <v>108079</v>
      </c>
      <c r="N210" s="31" t="s">
        <v>668</v>
      </c>
      <c r="O210" s="31" t="s">
        <v>108080</v>
      </c>
      <c r="P210" s="113" t="s">
        <v>108148</v>
      </c>
      <c r="Q210" s="116" t="s">
        <v>108082</v>
      </c>
    </row>
    <row r="211" spans="1:17" ht="25.5" x14ac:dyDescent="0.2">
      <c r="A211" s="113">
        <v>72141000</v>
      </c>
      <c r="B211" s="114" t="s">
        <v>108149</v>
      </c>
      <c r="C211" s="113">
        <v>3</v>
      </c>
      <c r="D211" s="113">
        <v>5</v>
      </c>
      <c r="E211" s="113">
        <v>4</v>
      </c>
      <c r="F211" s="113">
        <v>1</v>
      </c>
      <c r="G211" s="113" t="s">
        <v>24</v>
      </c>
      <c r="H211" s="113">
        <v>1</v>
      </c>
      <c r="I211" s="115">
        <v>221130000</v>
      </c>
      <c r="J211" s="115">
        <v>221130000</v>
      </c>
      <c r="K211" s="113">
        <v>1</v>
      </c>
      <c r="L211" s="113">
        <v>3</v>
      </c>
      <c r="M211" s="31" t="s">
        <v>108079</v>
      </c>
      <c r="N211" s="31" t="s">
        <v>668</v>
      </c>
      <c r="O211" s="31" t="s">
        <v>108080</v>
      </c>
      <c r="P211" s="113" t="s">
        <v>108150</v>
      </c>
      <c r="Q211" s="116" t="s">
        <v>108082</v>
      </c>
    </row>
    <row r="212" spans="1:17" ht="38.25" x14ac:dyDescent="0.2">
      <c r="A212" s="113">
        <v>81101510</v>
      </c>
      <c r="B212" s="114" t="s">
        <v>108151</v>
      </c>
      <c r="C212" s="113">
        <v>3</v>
      </c>
      <c r="D212" s="113">
        <v>5</v>
      </c>
      <c r="E212" s="113">
        <v>4</v>
      </c>
      <c r="F212" s="113">
        <v>1</v>
      </c>
      <c r="G212" s="113" t="s">
        <v>37</v>
      </c>
      <c r="H212" s="113">
        <v>1</v>
      </c>
      <c r="I212" s="115">
        <v>24570000</v>
      </c>
      <c r="J212" s="115">
        <v>24570000</v>
      </c>
      <c r="K212" s="113">
        <v>1</v>
      </c>
      <c r="L212" s="113">
        <v>3</v>
      </c>
      <c r="M212" s="31" t="s">
        <v>108079</v>
      </c>
      <c r="N212" s="31" t="s">
        <v>668</v>
      </c>
      <c r="O212" s="31" t="s">
        <v>108080</v>
      </c>
      <c r="P212" s="113" t="s">
        <v>108152</v>
      </c>
      <c r="Q212" s="116" t="s">
        <v>108082</v>
      </c>
    </row>
    <row r="213" spans="1:17" ht="25.5" x14ac:dyDescent="0.2">
      <c r="A213" s="113">
        <v>72141000</v>
      </c>
      <c r="B213" s="114" t="s">
        <v>108153</v>
      </c>
      <c r="C213" s="113">
        <v>3</v>
      </c>
      <c r="D213" s="113">
        <v>5</v>
      </c>
      <c r="E213" s="113">
        <v>4</v>
      </c>
      <c r="F213" s="113">
        <v>1</v>
      </c>
      <c r="G213" s="113" t="s">
        <v>24</v>
      </c>
      <c r="H213" s="113">
        <v>1</v>
      </c>
      <c r="I213" s="115">
        <v>134820000</v>
      </c>
      <c r="J213" s="115">
        <v>134820000</v>
      </c>
      <c r="K213" s="113">
        <v>1</v>
      </c>
      <c r="L213" s="113">
        <v>3</v>
      </c>
      <c r="M213" s="31" t="s">
        <v>108079</v>
      </c>
      <c r="N213" s="31" t="s">
        <v>2556</v>
      </c>
      <c r="O213" s="31" t="s">
        <v>108080</v>
      </c>
      <c r="P213" s="113" t="s">
        <v>108154</v>
      </c>
      <c r="Q213" s="116" t="s">
        <v>108082</v>
      </c>
    </row>
    <row r="214" spans="1:17" ht="25.5" x14ac:dyDescent="0.2">
      <c r="A214" s="113">
        <v>81101510</v>
      </c>
      <c r="B214" s="114" t="s">
        <v>108155</v>
      </c>
      <c r="C214" s="113">
        <v>3</v>
      </c>
      <c r="D214" s="113">
        <v>5</v>
      </c>
      <c r="E214" s="113">
        <v>4</v>
      </c>
      <c r="F214" s="113">
        <v>1</v>
      </c>
      <c r="G214" s="113" t="s">
        <v>37</v>
      </c>
      <c r="H214" s="113">
        <v>1</v>
      </c>
      <c r="I214" s="115">
        <v>14980000</v>
      </c>
      <c r="J214" s="115">
        <v>14980000</v>
      </c>
      <c r="K214" s="113">
        <v>1</v>
      </c>
      <c r="L214" s="113">
        <v>3</v>
      </c>
      <c r="M214" s="31" t="s">
        <v>108079</v>
      </c>
      <c r="N214" s="31" t="s">
        <v>2556</v>
      </c>
      <c r="O214" s="31" t="s">
        <v>108080</v>
      </c>
      <c r="P214" s="113" t="s">
        <v>108156</v>
      </c>
      <c r="Q214" s="116" t="s">
        <v>108082</v>
      </c>
    </row>
    <row r="215" spans="1:17" ht="30" x14ac:dyDescent="0.25">
      <c r="A215" s="113">
        <v>72141000</v>
      </c>
      <c r="B215" s="117" t="s">
        <v>108157</v>
      </c>
      <c r="C215" s="113">
        <v>3</v>
      </c>
      <c r="D215" s="113">
        <v>5</v>
      </c>
      <c r="E215" s="113">
        <v>4</v>
      </c>
      <c r="F215" s="113">
        <v>1</v>
      </c>
      <c r="G215" s="113" t="s">
        <v>24</v>
      </c>
      <c r="H215" s="113">
        <v>1</v>
      </c>
      <c r="I215" s="115">
        <v>221130000</v>
      </c>
      <c r="J215" s="115">
        <v>221130000</v>
      </c>
      <c r="K215" s="113">
        <v>1</v>
      </c>
      <c r="L215" s="113">
        <v>3</v>
      </c>
      <c r="M215" s="31" t="s">
        <v>108079</v>
      </c>
      <c r="N215" s="31" t="s">
        <v>2556</v>
      </c>
      <c r="O215" s="31" t="s">
        <v>108080</v>
      </c>
      <c r="P215" s="113" t="s">
        <v>108158</v>
      </c>
      <c r="Q215" s="116" t="s">
        <v>108082</v>
      </c>
    </row>
    <row r="216" spans="1:17" ht="30" x14ac:dyDescent="0.25">
      <c r="A216" s="113">
        <v>81101510</v>
      </c>
      <c r="B216" s="117" t="s">
        <v>108159</v>
      </c>
      <c r="C216" s="113">
        <v>3</v>
      </c>
      <c r="D216" s="113">
        <v>5</v>
      </c>
      <c r="E216" s="113">
        <v>4</v>
      </c>
      <c r="F216" s="113">
        <v>1</v>
      </c>
      <c r="G216" s="113" t="s">
        <v>37</v>
      </c>
      <c r="H216" s="113">
        <v>1</v>
      </c>
      <c r="I216" s="115">
        <v>24570000</v>
      </c>
      <c r="J216" s="115">
        <v>24570000</v>
      </c>
      <c r="K216" s="113">
        <v>1</v>
      </c>
      <c r="L216" s="113">
        <v>3</v>
      </c>
      <c r="M216" s="31" t="s">
        <v>108079</v>
      </c>
      <c r="N216" s="31" t="s">
        <v>2556</v>
      </c>
      <c r="O216" s="31" t="s">
        <v>108080</v>
      </c>
      <c r="P216" s="113" t="s">
        <v>108160</v>
      </c>
      <c r="Q216" s="116" t="s">
        <v>108082</v>
      </c>
    </row>
    <row r="217" spans="1:17" x14ac:dyDescent="0.2">
      <c r="A217" s="113">
        <v>72141000</v>
      </c>
      <c r="B217" s="98" t="s">
        <v>108161</v>
      </c>
      <c r="C217" s="113">
        <v>3</v>
      </c>
      <c r="D217" s="113">
        <v>5</v>
      </c>
      <c r="E217" s="113">
        <v>4</v>
      </c>
      <c r="F217" s="113">
        <v>1</v>
      </c>
      <c r="G217" s="113" t="s">
        <v>24</v>
      </c>
      <c r="H217" s="113">
        <v>1</v>
      </c>
      <c r="I217" s="115">
        <v>67410000</v>
      </c>
      <c r="J217" s="115">
        <v>67410000</v>
      </c>
      <c r="K217" s="113">
        <v>1</v>
      </c>
      <c r="L217" s="113">
        <v>3</v>
      </c>
      <c r="M217" s="31" t="s">
        <v>108079</v>
      </c>
      <c r="N217" s="31" t="s">
        <v>373</v>
      </c>
      <c r="O217" s="31" t="s">
        <v>108080</v>
      </c>
      <c r="P217" s="113" t="s">
        <v>108162</v>
      </c>
      <c r="Q217" s="116" t="s">
        <v>108082</v>
      </c>
    </row>
    <row r="218" spans="1:17" ht="25.5" x14ac:dyDescent="0.2">
      <c r="A218" s="113">
        <v>81101510</v>
      </c>
      <c r="B218" s="98" t="s">
        <v>108163</v>
      </c>
      <c r="C218" s="113">
        <v>3</v>
      </c>
      <c r="D218" s="113">
        <v>5</v>
      </c>
      <c r="E218" s="113">
        <v>4</v>
      </c>
      <c r="F218" s="113">
        <v>1</v>
      </c>
      <c r="G218" s="113" t="s">
        <v>37</v>
      </c>
      <c r="H218" s="113">
        <v>1</v>
      </c>
      <c r="I218" s="115">
        <v>7490000</v>
      </c>
      <c r="J218" s="115">
        <v>7490000</v>
      </c>
      <c r="K218" s="113">
        <v>1</v>
      </c>
      <c r="L218" s="113">
        <v>3</v>
      </c>
      <c r="M218" s="31" t="s">
        <v>108079</v>
      </c>
      <c r="N218" s="31" t="s">
        <v>373</v>
      </c>
      <c r="O218" s="31" t="s">
        <v>108080</v>
      </c>
      <c r="P218" s="113" t="s">
        <v>108164</v>
      </c>
      <c r="Q218" s="116" t="s">
        <v>108082</v>
      </c>
    </row>
    <row r="219" spans="1:17" ht="25.5" x14ac:dyDescent="0.2">
      <c r="A219" s="113">
        <v>72141000</v>
      </c>
      <c r="B219" s="98" t="s">
        <v>108165</v>
      </c>
      <c r="C219" s="113">
        <v>3</v>
      </c>
      <c r="D219" s="113">
        <v>5</v>
      </c>
      <c r="E219" s="113">
        <v>4</v>
      </c>
      <c r="F219" s="113">
        <v>1</v>
      </c>
      <c r="G219" s="113" t="s">
        <v>24</v>
      </c>
      <c r="H219" s="113">
        <v>1</v>
      </c>
      <c r="I219" s="115">
        <v>110880000</v>
      </c>
      <c r="J219" s="115">
        <v>110880000</v>
      </c>
      <c r="K219" s="113">
        <v>1</v>
      </c>
      <c r="L219" s="113">
        <v>3</v>
      </c>
      <c r="M219" s="31" t="s">
        <v>108079</v>
      </c>
      <c r="N219" s="31" t="s">
        <v>373</v>
      </c>
      <c r="O219" s="31" t="s">
        <v>108080</v>
      </c>
      <c r="P219" s="113" t="s">
        <v>108166</v>
      </c>
      <c r="Q219" s="116" t="s">
        <v>108082</v>
      </c>
    </row>
    <row r="220" spans="1:17" ht="25.5" x14ac:dyDescent="0.2">
      <c r="A220" s="113">
        <v>81101510</v>
      </c>
      <c r="B220" s="98" t="s">
        <v>108167</v>
      </c>
      <c r="C220" s="113">
        <v>3</v>
      </c>
      <c r="D220" s="113">
        <v>5</v>
      </c>
      <c r="E220" s="113">
        <v>4</v>
      </c>
      <c r="F220" s="113">
        <v>1</v>
      </c>
      <c r="G220" s="113" t="s">
        <v>37</v>
      </c>
      <c r="H220" s="113">
        <v>1</v>
      </c>
      <c r="I220" s="115">
        <v>12320000</v>
      </c>
      <c r="J220" s="115">
        <v>12320000</v>
      </c>
      <c r="K220" s="113">
        <v>1</v>
      </c>
      <c r="L220" s="113">
        <v>3</v>
      </c>
      <c r="M220" s="31" t="s">
        <v>108079</v>
      </c>
      <c r="N220" s="31" t="s">
        <v>373</v>
      </c>
      <c r="O220" s="31" t="s">
        <v>108080</v>
      </c>
      <c r="P220" s="113" t="s">
        <v>108168</v>
      </c>
      <c r="Q220" s="116" t="s">
        <v>108082</v>
      </c>
    </row>
    <row r="221" spans="1:17" ht="38.25" x14ac:dyDescent="0.2">
      <c r="A221" s="118">
        <v>72141001</v>
      </c>
      <c r="B221" s="119" t="s">
        <v>108169</v>
      </c>
      <c r="C221" s="118">
        <v>3</v>
      </c>
      <c r="D221" s="118">
        <v>5</v>
      </c>
      <c r="E221" s="118">
        <v>4</v>
      </c>
      <c r="F221" s="118">
        <v>1</v>
      </c>
      <c r="G221" s="118" t="s">
        <v>24</v>
      </c>
      <c r="H221" s="118">
        <v>1</v>
      </c>
      <c r="I221" s="120">
        <v>1350000000</v>
      </c>
      <c r="J221" s="120">
        <v>1350000000</v>
      </c>
      <c r="K221" s="118">
        <v>0</v>
      </c>
      <c r="L221" s="118">
        <v>0</v>
      </c>
      <c r="M221" s="121" t="s">
        <v>108079</v>
      </c>
      <c r="N221" s="121" t="s">
        <v>4246</v>
      </c>
      <c r="O221" s="121" t="s">
        <v>108080</v>
      </c>
      <c r="P221" s="118" t="s">
        <v>108170</v>
      </c>
      <c r="Q221" s="122" t="s">
        <v>108082</v>
      </c>
    </row>
    <row r="222" spans="1:17" ht="38.25" x14ac:dyDescent="0.2">
      <c r="A222" s="118">
        <v>81101510</v>
      </c>
      <c r="B222" s="119" t="s">
        <v>108171</v>
      </c>
      <c r="C222" s="118">
        <v>3</v>
      </c>
      <c r="D222" s="118">
        <v>5</v>
      </c>
      <c r="E222" s="118">
        <v>4</v>
      </c>
      <c r="F222" s="118">
        <v>1</v>
      </c>
      <c r="G222" s="118" t="s">
        <v>37</v>
      </c>
      <c r="H222" s="118">
        <v>1</v>
      </c>
      <c r="I222" s="120">
        <v>150000000</v>
      </c>
      <c r="J222" s="120">
        <v>150000000</v>
      </c>
      <c r="K222" s="118">
        <v>0</v>
      </c>
      <c r="L222" s="118">
        <v>0</v>
      </c>
      <c r="M222" s="121" t="s">
        <v>108079</v>
      </c>
      <c r="N222" s="121" t="s">
        <v>4246</v>
      </c>
      <c r="O222" s="121" t="s">
        <v>108080</v>
      </c>
      <c r="P222" s="118" t="s">
        <v>108172</v>
      </c>
      <c r="Q222" s="122" t="s">
        <v>108082</v>
      </c>
    </row>
    <row r="223" spans="1:17" ht="38.25" x14ac:dyDescent="0.2">
      <c r="A223" s="113" t="s">
        <v>103635</v>
      </c>
      <c r="B223" s="98" t="s">
        <v>108173</v>
      </c>
      <c r="C223" s="118">
        <v>1</v>
      </c>
      <c r="D223" s="118">
        <v>1</v>
      </c>
      <c r="E223" s="118">
        <v>12</v>
      </c>
      <c r="F223" s="118">
        <v>1</v>
      </c>
      <c r="G223" s="113" t="s">
        <v>44</v>
      </c>
      <c r="H223" s="113">
        <v>0</v>
      </c>
      <c r="I223" s="115">
        <v>106386000</v>
      </c>
      <c r="J223" s="115">
        <v>106386000</v>
      </c>
      <c r="K223" s="113">
        <v>0</v>
      </c>
      <c r="L223" s="113">
        <v>0</v>
      </c>
      <c r="M223" s="31" t="s">
        <v>108079</v>
      </c>
      <c r="N223" s="31" t="s">
        <v>15</v>
      </c>
      <c r="O223" s="31" t="s">
        <v>108080</v>
      </c>
      <c r="P223" s="113" t="s">
        <v>108172</v>
      </c>
      <c r="Q223" s="116" t="s">
        <v>108082</v>
      </c>
    </row>
    <row r="224" spans="1:17" ht="38.25" x14ac:dyDescent="0.2">
      <c r="A224" s="113">
        <v>80111604</v>
      </c>
      <c r="B224" s="98" t="s">
        <v>108174</v>
      </c>
      <c r="C224" s="118">
        <v>1</v>
      </c>
      <c r="D224" s="118">
        <v>1</v>
      </c>
      <c r="E224" s="118">
        <v>12</v>
      </c>
      <c r="F224" s="118">
        <v>1</v>
      </c>
      <c r="G224" s="113" t="s">
        <v>44</v>
      </c>
      <c r="H224" s="113">
        <v>0</v>
      </c>
      <c r="I224" s="115">
        <v>86860858.518000007</v>
      </c>
      <c r="J224" s="115">
        <v>86860858.518000007</v>
      </c>
      <c r="K224" s="113">
        <v>0</v>
      </c>
      <c r="L224" s="113">
        <v>0</v>
      </c>
      <c r="M224" s="31" t="s">
        <v>108079</v>
      </c>
      <c r="N224" s="31" t="s">
        <v>15</v>
      </c>
      <c r="O224" s="31" t="s">
        <v>108080</v>
      </c>
      <c r="P224" s="113" t="s">
        <v>108172</v>
      </c>
      <c r="Q224" s="116" t="s">
        <v>108082</v>
      </c>
    </row>
    <row r="225" spans="1:17" ht="38.25" x14ac:dyDescent="0.2">
      <c r="A225" s="113" t="s">
        <v>103635</v>
      </c>
      <c r="B225" s="98" t="s">
        <v>108175</v>
      </c>
      <c r="C225" s="118">
        <v>1</v>
      </c>
      <c r="D225" s="118">
        <v>1</v>
      </c>
      <c r="E225" s="118">
        <v>12</v>
      </c>
      <c r="F225" s="118">
        <v>1</v>
      </c>
      <c r="G225" s="113" t="s">
        <v>44</v>
      </c>
      <c r="H225" s="113">
        <v>0</v>
      </c>
      <c r="I225" s="115">
        <v>80056090.800000012</v>
      </c>
      <c r="J225" s="115">
        <v>80056090.800000012</v>
      </c>
      <c r="K225" s="113">
        <v>0</v>
      </c>
      <c r="L225" s="113">
        <v>0</v>
      </c>
      <c r="M225" s="31" t="s">
        <v>108079</v>
      </c>
      <c r="N225" s="31" t="s">
        <v>15</v>
      </c>
      <c r="O225" s="31" t="s">
        <v>108080</v>
      </c>
      <c r="P225" s="113" t="s">
        <v>108172</v>
      </c>
      <c r="Q225" s="116" t="s">
        <v>108082</v>
      </c>
    </row>
    <row r="226" spans="1:17" ht="63.75" x14ac:dyDescent="0.2">
      <c r="A226" s="113" t="s">
        <v>103631</v>
      </c>
      <c r="B226" s="98" t="s">
        <v>108176</v>
      </c>
      <c r="C226" s="118">
        <v>1</v>
      </c>
      <c r="D226" s="118">
        <v>1</v>
      </c>
      <c r="E226" s="118">
        <v>12</v>
      </c>
      <c r="F226" s="118">
        <v>1</v>
      </c>
      <c r="G226" s="113" t="s">
        <v>44</v>
      </c>
      <c r="H226" s="113">
        <v>0</v>
      </c>
      <c r="I226" s="115">
        <v>66713409</v>
      </c>
      <c r="J226" s="115">
        <v>66713409</v>
      </c>
      <c r="K226" s="113">
        <v>0</v>
      </c>
      <c r="L226" s="113">
        <v>0</v>
      </c>
      <c r="M226" s="31" t="s">
        <v>108079</v>
      </c>
      <c r="N226" s="31" t="s">
        <v>15</v>
      </c>
      <c r="O226" s="31" t="s">
        <v>108080</v>
      </c>
      <c r="P226" s="113" t="s">
        <v>108172</v>
      </c>
      <c r="Q226" s="116" t="s">
        <v>108082</v>
      </c>
    </row>
    <row r="227" spans="1:17" ht="38.25" x14ac:dyDescent="0.2">
      <c r="A227" s="113" t="s">
        <v>103623</v>
      </c>
      <c r="B227" s="98" t="s">
        <v>108177</v>
      </c>
      <c r="C227" s="118">
        <v>1</v>
      </c>
      <c r="D227" s="118">
        <v>1</v>
      </c>
      <c r="E227" s="118">
        <v>12</v>
      </c>
      <c r="F227" s="118">
        <v>1</v>
      </c>
      <c r="G227" s="113" t="s">
        <v>44</v>
      </c>
      <c r="H227" s="113">
        <v>0</v>
      </c>
      <c r="I227" s="115">
        <v>36296400</v>
      </c>
      <c r="J227" s="115">
        <v>36296400</v>
      </c>
      <c r="K227" s="113">
        <v>0</v>
      </c>
      <c r="L227" s="113">
        <v>0</v>
      </c>
      <c r="M227" s="31" t="s">
        <v>108079</v>
      </c>
      <c r="N227" s="31" t="s">
        <v>15</v>
      </c>
      <c r="O227" s="31" t="s">
        <v>108080</v>
      </c>
      <c r="P227" s="113" t="s">
        <v>108172</v>
      </c>
      <c r="Q227" s="116" t="s">
        <v>108082</v>
      </c>
    </row>
    <row r="228" spans="1:17" ht="38.25" x14ac:dyDescent="0.2">
      <c r="A228" s="113" t="s">
        <v>103623</v>
      </c>
      <c r="B228" s="98" t="s">
        <v>108177</v>
      </c>
      <c r="C228" s="118">
        <v>1</v>
      </c>
      <c r="D228" s="118">
        <v>1</v>
      </c>
      <c r="E228" s="118">
        <v>12</v>
      </c>
      <c r="F228" s="118">
        <v>1</v>
      </c>
      <c r="G228" s="113" t="s">
        <v>44</v>
      </c>
      <c r="H228" s="113">
        <v>0</v>
      </c>
      <c r="I228" s="115">
        <v>26909400</v>
      </c>
      <c r="J228" s="115">
        <v>26909400</v>
      </c>
      <c r="K228" s="113">
        <v>0</v>
      </c>
      <c r="L228" s="113">
        <v>0</v>
      </c>
      <c r="M228" s="31" t="s">
        <v>108079</v>
      </c>
      <c r="N228" s="31" t="s">
        <v>15</v>
      </c>
      <c r="O228" s="31" t="s">
        <v>108080</v>
      </c>
      <c r="P228" s="113" t="s">
        <v>108172</v>
      </c>
      <c r="Q228" s="116" t="s">
        <v>108082</v>
      </c>
    </row>
    <row r="229" spans="1:17" ht="38.25" x14ac:dyDescent="0.2">
      <c r="A229" s="113" t="s">
        <v>103629</v>
      </c>
      <c r="B229" s="98" t="s">
        <v>108178</v>
      </c>
      <c r="C229" s="118">
        <v>1</v>
      </c>
      <c r="D229" s="118">
        <v>1</v>
      </c>
      <c r="E229" s="118">
        <v>12</v>
      </c>
      <c r="F229" s="118">
        <v>1</v>
      </c>
      <c r="G229" s="113" t="s">
        <v>44</v>
      </c>
      <c r="H229" s="113">
        <v>0</v>
      </c>
      <c r="I229" s="115">
        <v>128870000</v>
      </c>
      <c r="J229" s="115">
        <v>128870000</v>
      </c>
      <c r="K229" s="113">
        <v>0</v>
      </c>
      <c r="L229" s="113">
        <v>0</v>
      </c>
      <c r="M229" s="31" t="s">
        <v>108079</v>
      </c>
      <c r="N229" s="31" t="s">
        <v>15</v>
      </c>
      <c r="O229" s="31" t="s">
        <v>108080</v>
      </c>
      <c r="P229" s="113" t="s">
        <v>108172</v>
      </c>
      <c r="Q229" s="116" t="s">
        <v>108082</v>
      </c>
    </row>
    <row r="230" spans="1:17" ht="38.25" x14ac:dyDescent="0.2">
      <c r="A230" s="113" t="s">
        <v>103629</v>
      </c>
      <c r="B230" s="98" t="s">
        <v>108178</v>
      </c>
      <c r="C230" s="118">
        <v>1</v>
      </c>
      <c r="D230" s="118">
        <v>1</v>
      </c>
      <c r="E230" s="118">
        <v>12</v>
      </c>
      <c r="F230" s="118">
        <v>1</v>
      </c>
      <c r="G230" s="113" t="s">
        <v>44</v>
      </c>
      <c r="H230" s="113">
        <v>0</v>
      </c>
      <c r="I230" s="115">
        <v>97108800</v>
      </c>
      <c r="J230" s="115">
        <v>97108800</v>
      </c>
      <c r="K230" s="113">
        <v>0</v>
      </c>
      <c r="L230" s="113">
        <v>0</v>
      </c>
      <c r="M230" s="31" t="s">
        <v>108079</v>
      </c>
      <c r="N230" s="31" t="s">
        <v>15</v>
      </c>
      <c r="O230" s="31" t="s">
        <v>108080</v>
      </c>
      <c r="P230" s="113" t="s">
        <v>108172</v>
      </c>
      <c r="Q230" s="116" t="s">
        <v>108082</v>
      </c>
    </row>
    <row r="231" spans="1:17" ht="38.25" x14ac:dyDescent="0.2">
      <c r="A231" s="113" t="s">
        <v>103629</v>
      </c>
      <c r="B231" s="98" t="s">
        <v>108178</v>
      </c>
      <c r="C231" s="118">
        <v>1</v>
      </c>
      <c r="D231" s="118">
        <v>1</v>
      </c>
      <c r="E231" s="118">
        <v>12</v>
      </c>
      <c r="F231" s="118">
        <v>1</v>
      </c>
      <c r="G231" s="113" t="s">
        <v>44</v>
      </c>
      <c r="H231" s="113">
        <v>0</v>
      </c>
      <c r="I231" s="115">
        <v>89354000</v>
      </c>
      <c r="J231" s="115">
        <v>89354000</v>
      </c>
      <c r="K231" s="113">
        <v>0</v>
      </c>
      <c r="L231" s="113">
        <v>0</v>
      </c>
      <c r="M231" s="31" t="s">
        <v>108079</v>
      </c>
      <c r="N231" s="31" t="s">
        <v>15</v>
      </c>
      <c r="O231" s="31" t="s">
        <v>108080</v>
      </c>
      <c r="P231" s="113" t="s">
        <v>108172</v>
      </c>
      <c r="Q231" s="116" t="s">
        <v>108082</v>
      </c>
    </row>
    <row r="232" spans="1:17" ht="51" x14ac:dyDescent="0.2">
      <c r="A232" s="113" t="s">
        <v>103629</v>
      </c>
      <c r="B232" s="98" t="s">
        <v>108179</v>
      </c>
      <c r="C232" s="118">
        <v>1</v>
      </c>
      <c r="D232" s="118">
        <v>1</v>
      </c>
      <c r="E232" s="118">
        <v>12</v>
      </c>
      <c r="F232" s="118">
        <v>1</v>
      </c>
      <c r="G232" s="113" t="s">
        <v>44</v>
      </c>
      <c r="H232" s="113">
        <v>0</v>
      </c>
      <c r="I232" s="115">
        <v>95354000</v>
      </c>
      <c r="J232" s="115">
        <v>95354000</v>
      </c>
      <c r="K232" s="113">
        <v>0</v>
      </c>
      <c r="L232" s="113">
        <v>0</v>
      </c>
      <c r="M232" s="31" t="s">
        <v>108079</v>
      </c>
      <c r="N232" s="31" t="s">
        <v>15</v>
      </c>
      <c r="O232" s="31" t="s">
        <v>108080</v>
      </c>
      <c r="P232" s="113" t="s">
        <v>108172</v>
      </c>
      <c r="Q232" s="116" t="s">
        <v>108082</v>
      </c>
    </row>
    <row r="233" spans="1:17" ht="38.25" x14ac:dyDescent="0.2">
      <c r="A233" s="113" t="s">
        <v>103629</v>
      </c>
      <c r="B233" s="98" t="s">
        <v>108180</v>
      </c>
      <c r="C233" s="118">
        <v>1</v>
      </c>
      <c r="D233" s="118">
        <v>1</v>
      </c>
      <c r="E233" s="118">
        <v>12</v>
      </c>
      <c r="F233" s="118">
        <v>1</v>
      </c>
      <c r="G233" s="113" t="s">
        <v>44</v>
      </c>
      <c r="H233" s="113">
        <v>0</v>
      </c>
      <c r="I233" s="115">
        <v>86354000</v>
      </c>
      <c r="J233" s="115">
        <v>86354000</v>
      </c>
      <c r="K233" s="113">
        <v>0</v>
      </c>
      <c r="L233" s="113">
        <v>0</v>
      </c>
      <c r="M233" s="31" t="s">
        <v>108079</v>
      </c>
      <c r="N233" s="31" t="s">
        <v>15</v>
      </c>
      <c r="O233" s="31" t="s">
        <v>108080</v>
      </c>
      <c r="P233" s="113" t="s">
        <v>108172</v>
      </c>
      <c r="Q233" s="116" t="s">
        <v>108082</v>
      </c>
    </row>
    <row r="234" spans="1:17" ht="38.25" x14ac:dyDescent="0.2">
      <c r="A234" s="113" t="s">
        <v>103629</v>
      </c>
      <c r="B234" s="98" t="s">
        <v>108178</v>
      </c>
      <c r="C234" s="118">
        <v>1</v>
      </c>
      <c r="D234" s="118">
        <v>1</v>
      </c>
      <c r="E234" s="118">
        <v>12</v>
      </c>
      <c r="F234" s="118">
        <v>1</v>
      </c>
      <c r="G234" s="113" t="s">
        <v>44</v>
      </c>
      <c r="H234" s="113">
        <v>0</v>
      </c>
      <c r="I234" s="115">
        <v>63324560</v>
      </c>
      <c r="J234" s="115">
        <v>63324560</v>
      </c>
      <c r="K234" s="113">
        <v>0</v>
      </c>
      <c r="L234" s="113">
        <v>0</v>
      </c>
      <c r="M234" s="31" t="s">
        <v>108079</v>
      </c>
      <c r="N234" s="31" t="s">
        <v>15</v>
      </c>
      <c r="O234" s="31" t="s">
        <v>108080</v>
      </c>
      <c r="P234" s="113" t="s">
        <v>108172</v>
      </c>
      <c r="Q234" s="116" t="s">
        <v>108082</v>
      </c>
    </row>
    <row r="235" spans="1:17" ht="38.25" x14ac:dyDescent="0.2">
      <c r="A235" s="113" t="s">
        <v>103629</v>
      </c>
      <c r="B235" s="98" t="s">
        <v>108178</v>
      </c>
      <c r="C235" s="118">
        <v>1</v>
      </c>
      <c r="D235" s="118">
        <v>1</v>
      </c>
      <c r="E235" s="118">
        <v>12</v>
      </c>
      <c r="F235" s="118">
        <v>1</v>
      </c>
      <c r="G235" s="113" t="s">
        <v>44</v>
      </c>
      <c r="H235" s="113">
        <v>0</v>
      </c>
      <c r="I235" s="115">
        <v>55064000</v>
      </c>
      <c r="J235" s="115">
        <v>55064000</v>
      </c>
      <c r="K235" s="113">
        <v>0</v>
      </c>
      <c r="L235" s="113">
        <v>0</v>
      </c>
      <c r="M235" s="31" t="s">
        <v>108079</v>
      </c>
      <c r="N235" s="31" t="s">
        <v>15</v>
      </c>
      <c r="O235" s="31" t="s">
        <v>108080</v>
      </c>
      <c r="P235" s="113" t="s">
        <v>108172</v>
      </c>
      <c r="Q235" s="116" t="s">
        <v>108082</v>
      </c>
    </row>
    <row r="236" spans="1:17" ht="25.5" x14ac:dyDescent="0.2">
      <c r="A236" s="113" t="s">
        <v>103565</v>
      </c>
      <c r="B236" s="98" t="s">
        <v>108181</v>
      </c>
      <c r="C236" s="113">
        <v>4</v>
      </c>
      <c r="D236" s="113">
        <v>6</v>
      </c>
      <c r="E236" s="113">
        <v>6</v>
      </c>
      <c r="F236" s="113">
        <v>1</v>
      </c>
      <c r="G236" s="113" t="s">
        <v>72</v>
      </c>
      <c r="H236" s="113">
        <v>0</v>
      </c>
      <c r="I236" s="115">
        <v>60000000</v>
      </c>
      <c r="J236" s="115">
        <v>60000000</v>
      </c>
      <c r="K236" s="113">
        <v>0</v>
      </c>
      <c r="L236" s="113">
        <v>0</v>
      </c>
      <c r="M236" s="31" t="s">
        <v>108079</v>
      </c>
      <c r="N236" s="31" t="s">
        <v>15</v>
      </c>
      <c r="O236" s="31" t="s">
        <v>108080</v>
      </c>
      <c r="P236" s="113" t="s">
        <v>108172</v>
      </c>
      <c r="Q236" s="116" t="s">
        <v>108082</v>
      </c>
    </row>
    <row r="237" spans="1:17" ht="63.75" x14ac:dyDescent="0.2">
      <c r="A237" s="113" t="s">
        <v>103565</v>
      </c>
      <c r="B237" s="98" t="s">
        <v>108182</v>
      </c>
      <c r="C237" s="113">
        <v>4</v>
      </c>
      <c r="D237" s="113">
        <v>6</v>
      </c>
      <c r="E237" s="113">
        <v>6</v>
      </c>
      <c r="F237" s="113">
        <v>1</v>
      </c>
      <c r="G237" s="113" t="s">
        <v>72</v>
      </c>
      <c r="H237" s="113">
        <v>0</v>
      </c>
      <c r="I237" s="115">
        <v>60000000</v>
      </c>
      <c r="J237" s="115">
        <v>60000000</v>
      </c>
      <c r="K237" s="113">
        <v>0</v>
      </c>
      <c r="L237" s="113">
        <v>0</v>
      </c>
      <c r="M237" s="31" t="s">
        <v>108079</v>
      </c>
      <c r="N237" s="31" t="s">
        <v>15</v>
      </c>
      <c r="O237" s="31" t="s">
        <v>108080</v>
      </c>
      <c r="P237" s="113" t="s">
        <v>108172</v>
      </c>
      <c r="Q237" s="116" t="s">
        <v>108082</v>
      </c>
    </row>
    <row r="238" spans="1:17" ht="76.5" x14ac:dyDescent="0.2">
      <c r="A238" s="113" t="s">
        <v>103565</v>
      </c>
      <c r="B238" s="98" t="s">
        <v>108183</v>
      </c>
      <c r="C238" s="113">
        <v>4</v>
      </c>
      <c r="D238" s="113">
        <v>6</v>
      </c>
      <c r="E238" s="113">
        <v>6</v>
      </c>
      <c r="F238" s="113">
        <v>1</v>
      </c>
      <c r="G238" s="113" t="s">
        <v>72</v>
      </c>
      <c r="H238" s="113">
        <v>0</v>
      </c>
      <c r="I238" s="115">
        <v>60000000</v>
      </c>
      <c r="J238" s="115">
        <v>60000000</v>
      </c>
      <c r="K238" s="113">
        <v>0</v>
      </c>
      <c r="L238" s="113">
        <v>0</v>
      </c>
      <c r="M238" s="31" t="s">
        <v>108079</v>
      </c>
      <c r="N238" s="31" t="s">
        <v>15</v>
      </c>
      <c r="O238" s="31" t="s">
        <v>108080</v>
      </c>
      <c r="P238" s="113" t="s">
        <v>108172</v>
      </c>
      <c r="Q238" s="116" t="s">
        <v>108082</v>
      </c>
    </row>
    <row r="239" spans="1:17" ht="51" x14ac:dyDescent="0.2">
      <c r="A239" s="113" t="s">
        <v>103565</v>
      </c>
      <c r="B239" s="98" t="s">
        <v>108184</v>
      </c>
      <c r="C239" s="113">
        <v>4</v>
      </c>
      <c r="D239" s="113">
        <v>6</v>
      </c>
      <c r="E239" s="113">
        <v>6</v>
      </c>
      <c r="F239" s="113">
        <v>1</v>
      </c>
      <c r="G239" s="113" t="s">
        <v>72</v>
      </c>
      <c r="H239" s="113">
        <v>0</v>
      </c>
      <c r="I239" s="115">
        <v>60000000</v>
      </c>
      <c r="J239" s="115">
        <v>60000000</v>
      </c>
      <c r="K239" s="113">
        <v>0</v>
      </c>
      <c r="L239" s="113">
        <v>0</v>
      </c>
      <c r="M239" s="31" t="s">
        <v>108079</v>
      </c>
      <c r="N239" s="31" t="s">
        <v>15</v>
      </c>
      <c r="O239" s="31" t="s">
        <v>108080</v>
      </c>
      <c r="P239" s="113" t="s">
        <v>108172</v>
      </c>
      <c r="Q239" s="116" t="s">
        <v>108082</v>
      </c>
    </row>
    <row r="240" spans="1:17" ht="63.75" x14ac:dyDescent="0.2">
      <c r="A240" s="113" t="s">
        <v>103565</v>
      </c>
      <c r="B240" s="98" t="s">
        <v>108185</v>
      </c>
      <c r="C240" s="113">
        <v>4</v>
      </c>
      <c r="D240" s="113">
        <v>6</v>
      </c>
      <c r="E240" s="113">
        <v>6</v>
      </c>
      <c r="F240" s="113">
        <v>1</v>
      </c>
      <c r="G240" s="113" t="s">
        <v>72</v>
      </c>
      <c r="H240" s="113">
        <v>0</v>
      </c>
      <c r="I240" s="115">
        <v>120000000</v>
      </c>
      <c r="J240" s="115">
        <v>120000000</v>
      </c>
      <c r="K240" s="113">
        <v>0</v>
      </c>
      <c r="L240" s="113">
        <v>0</v>
      </c>
      <c r="M240" s="31" t="s">
        <v>108079</v>
      </c>
      <c r="N240" s="31" t="s">
        <v>15</v>
      </c>
      <c r="O240" s="31" t="s">
        <v>108080</v>
      </c>
      <c r="P240" s="113" t="s">
        <v>108172</v>
      </c>
      <c r="Q240" s="116" t="s">
        <v>108082</v>
      </c>
    </row>
    <row r="241" spans="1:17" ht="63.75" x14ac:dyDescent="0.2">
      <c r="A241" s="113">
        <v>80101510</v>
      </c>
      <c r="B241" s="98" t="s">
        <v>108186</v>
      </c>
      <c r="C241" s="113">
        <v>4</v>
      </c>
      <c r="D241" s="113">
        <v>6</v>
      </c>
      <c r="E241" s="113">
        <v>6</v>
      </c>
      <c r="F241" s="113">
        <v>1</v>
      </c>
      <c r="G241" s="113" t="s">
        <v>72</v>
      </c>
      <c r="H241" s="113">
        <v>0</v>
      </c>
      <c r="I241" s="115">
        <v>120000000</v>
      </c>
      <c r="J241" s="115">
        <v>120000000</v>
      </c>
      <c r="K241" s="113">
        <v>0</v>
      </c>
      <c r="L241" s="113">
        <v>0</v>
      </c>
      <c r="M241" s="31" t="s">
        <v>108079</v>
      </c>
      <c r="N241" s="31" t="s">
        <v>15</v>
      </c>
      <c r="O241" s="31" t="s">
        <v>108080</v>
      </c>
      <c r="P241" s="113" t="s">
        <v>108172</v>
      </c>
      <c r="Q241" s="116" t="s">
        <v>108082</v>
      </c>
    </row>
    <row r="242" spans="1:17" ht="38.25" x14ac:dyDescent="0.2">
      <c r="A242" s="113" t="s">
        <v>103565</v>
      </c>
      <c r="B242" s="98" t="s">
        <v>108187</v>
      </c>
      <c r="C242" s="113">
        <v>4</v>
      </c>
      <c r="D242" s="113">
        <v>6</v>
      </c>
      <c r="E242" s="113">
        <v>6</v>
      </c>
      <c r="F242" s="113">
        <v>1</v>
      </c>
      <c r="G242" s="113" t="s">
        <v>72</v>
      </c>
      <c r="H242" s="113">
        <v>0</v>
      </c>
      <c r="I242" s="115">
        <v>120000000</v>
      </c>
      <c r="J242" s="115">
        <v>120000000</v>
      </c>
      <c r="K242" s="113">
        <v>0</v>
      </c>
      <c r="L242" s="113">
        <v>0</v>
      </c>
      <c r="M242" s="31" t="s">
        <v>108079</v>
      </c>
      <c r="N242" s="31" t="s">
        <v>15</v>
      </c>
      <c r="O242" s="31" t="s">
        <v>108080</v>
      </c>
      <c r="P242" s="113" t="s">
        <v>108172</v>
      </c>
      <c r="Q242" s="116" t="s">
        <v>108082</v>
      </c>
    </row>
    <row r="243" spans="1:17" ht="51" x14ac:dyDescent="0.2">
      <c r="A243" s="113" t="s">
        <v>103565</v>
      </c>
      <c r="B243" s="98" t="s">
        <v>108188</v>
      </c>
      <c r="C243" s="113">
        <v>4</v>
      </c>
      <c r="D243" s="113">
        <v>6</v>
      </c>
      <c r="E243" s="113">
        <v>6</v>
      </c>
      <c r="F243" s="113">
        <v>1</v>
      </c>
      <c r="G243" s="113" t="s">
        <v>72</v>
      </c>
      <c r="H243" s="113">
        <v>0</v>
      </c>
      <c r="I243" s="115">
        <v>100000000</v>
      </c>
      <c r="J243" s="115">
        <v>100000000</v>
      </c>
      <c r="K243" s="113">
        <v>0</v>
      </c>
      <c r="L243" s="113">
        <v>0</v>
      </c>
      <c r="M243" s="31" t="s">
        <v>108079</v>
      </c>
      <c r="N243" s="31" t="s">
        <v>15</v>
      </c>
      <c r="O243" s="31" t="s">
        <v>108080</v>
      </c>
      <c r="P243" s="113" t="s">
        <v>108172</v>
      </c>
      <c r="Q243" s="116" t="s">
        <v>108082</v>
      </c>
    </row>
    <row r="244" spans="1:17" ht="63.75" x14ac:dyDescent="0.2">
      <c r="A244" s="113" t="s">
        <v>103565</v>
      </c>
      <c r="B244" s="98" t="s">
        <v>108189</v>
      </c>
      <c r="C244" s="113">
        <v>4</v>
      </c>
      <c r="D244" s="113">
        <v>6</v>
      </c>
      <c r="E244" s="113">
        <v>6</v>
      </c>
      <c r="F244" s="113">
        <v>1</v>
      </c>
      <c r="G244" s="113" t="s">
        <v>72</v>
      </c>
      <c r="H244" s="113">
        <v>0</v>
      </c>
      <c r="I244" s="115">
        <v>100000000</v>
      </c>
      <c r="J244" s="115">
        <v>100000000</v>
      </c>
      <c r="K244" s="113">
        <v>0</v>
      </c>
      <c r="L244" s="113">
        <v>0</v>
      </c>
      <c r="M244" s="31" t="s">
        <v>108079</v>
      </c>
      <c r="N244" s="31" t="s">
        <v>15</v>
      </c>
      <c r="O244" s="31" t="s">
        <v>108080</v>
      </c>
      <c r="P244" s="113" t="s">
        <v>108172</v>
      </c>
      <c r="Q244" s="116" t="s">
        <v>108082</v>
      </c>
    </row>
    <row r="245" spans="1:17" ht="25.5" x14ac:dyDescent="0.2">
      <c r="A245" s="113" t="s">
        <v>103565</v>
      </c>
      <c r="B245" s="98" t="s">
        <v>108190</v>
      </c>
      <c r="C245" s="113">
        <v>4</v>
      </c>
      <c r="D245" s="113">
        <v>6</v>
      </c>
      <c r="E245" s="113">
        <v>6</v>
      </c>
      <c r="F245" s="113">
        <v>1</v>
      </c>
      <c r="G245" s="113" t="s">
        <v>72</v>
      </c>
      <c r="H245" s="113">
        <v>0</v>
      </c>
      <c r="I245" s="115">
        <v>100000000</v>
      </c>
      <c r="J245" s="115">
        <v>100000000</v>
      </c>
      <c r="K245" s="113">
        <v>0</v>
      </c>
      <c r="L245" s="113">
        <v>0</v>
      </c>
      <c r="M245" s="31" t="s">
        <v>108079</v>
      </c>
      <c r="N245" s="31" t="s">
        <v>15</v>
      </c>
      <c r="O245" s="31" t="s">
        <v>108080</v>
      </c>
      <c r="P245" s="113" t="s">
        <v>108172</v>
      </c>
      <c r="Q245" s="116" t="s">
        <v>108082</v>
      </c>
    </row>
    <row r="246" spans="1:17" ht="51" x14ac:dyDescent="0.2">
      <c r="A246" s="113" t="s">
        <v>103565</v>
      </c>
      <c r="B246" s="98" t="s">
        <v>108191</v>
      </c>
      <c r="C246" s="113">
        <v>4</v>
      </c>
      <c r="D246" s="113">
        <v>6</v>
      </c>
      <c r="E246" s="113">
        <v>6</v>
      </c>
      <c r="F246" s="113">
        <v>1</v>
      </c>
      <c r="G246" s="113" t="s">
        <v>72</v>
      </c>
      <c r="H246" s="113">
        <v>0</v>
      </c>
      <c r="I246" s="115">
        <v>100000000</v>
      </c>
      <c r="J246" s="115">
        <v>100000000</v>
      </c>
      <c r="K246" s="113">
        <v>0</v>
      </c>
      <c r="L246" s="113">
        <v>0</v>
      </c>
      <c r="M246" s="31" t="s">
        <v>108079</v>
      </c>
      <c r="N246" s="31" t="s">
        <v>15</v>
      </c>
      <c r="O246" s="31" t="s">
        <v>108080</v>
      </c>
      <c r="P246" s="113" t="s">
        <v>108172</v>
      </c>
      <c r="Q246" s="116" t="s">
        <v>108082</v>
      </c>
    </row>
    <row r="247" spans="1:17" ht="63.75" x14ac:dyDescent="0.2">
      <c r="A247" s="113" t="s">
        <v>103565</v>
      </c>
      <c r="B247" s="98" t="s">
        <v>108192</v>
      </c>
      <c r="C247" s="113">
        <v>4</v>
      </c>
      <c r="D247" s="113">
        <v>6</v>
      </c>
      <c r="E247" s="113">
        <v>6</v>
      </c>
      <c r="F247" s="113">
        <v>1</v>
      </c>
      <c r="G247" s="113" t="s">
        <v>72</v>
      </c>
      <c r="H247" s="113">
        <v>0</v>
      </c>
      <c r="I247" s="115">
        <v>510000000</v>
      </c>
      <c r="J247" s="115">
        <v>510000000</v>
      </c>
      <c r="K247" s="113">
        <v>0</v>
      </c>
      <c r="L247" s="113">
        <v>0</v>
      </c>
      <c r="M247" s="31" t="s">
        <v>108079</v>
      </c>
      <c r="N247" s="31" t="s">
        <v>15</v>
      </c>
      <c r="O247" s="31" t="s">
        <v>108080</v>
      </c>
      <c r="P247" s="113" t="s">
        <v>108172</v>
      </c>
      <c r="Q247" s="116" t="s">
        <v>108082</v>
      </c>
    </row>
    <row r="248" spans="1:17" ht="51" x14ac:dyDescent="0.2">
      <c r="A248" s="113" t="s">
        <v>103565</v>
      </c>
      <c r="B248" s="98" t="s">
        <v>108193</v>
      </c>
      <c r="C248" s="113">
        <v>4</v>
      </c>
      <c r="D248" s="113">
        <v>6</v>
      </c>
      <c r="E248" s="113">
        <v>6</v>
      </c>
      <c r="F248" s="113">
        <v>1</v>
      </c>
      <c r="G248" s="113" t="s">
        <v>72</v>
      </c>
      <c r="H248" s="113">
        <v>0</v>
      </c>
      <c r="I248" s="115">
        <v>6000000</v>
      </c>
      <c r="J248" s="115">
        <v>6000000</v>
      </c>
      <c r="K248" s="113">
        <v>0</v>
      </c>
      <c r="L248" s="113">
        <v>0</v>
      </c>
      <c r="M248" s="31" t="s">
        <v>108079</v>
      </c>
      <c r="N248" s="31" t="s">
        <v>15</v>
      </c>
      <c r="O248" s="31" t="s">
        <v>108080</v>
      </c>
      <c r="P248" s="113" t="s">
        <v>108172</v>
      </c>
      <c r="Q248" s="116" t="s">
        <v>108082</v>
      </c>
    </row>
    <row r="249" spans="1:17" ht="89.25" x14ac:dyDescent="0.2">
      <c r="A249" s="113" t="s">
        <v>103565</v>
      </c>
      <c r="B249" s="98" t="s">
        <v>108194</v>
      </c>
      <c r="C249" s="113">
        <v>4</v>
      </c>
      <c r="D249" s="113">
        <v>6</v>
      </c>
      <c r="E249" s="113">
        <v>6</v>
      </c>
      <c r="F249" s="113">
        <v>1</v>
      </c>
      <c r="G249" s="113" t="s">
        <v>72</v>
      </c>
      <c r="H249" s="113">
        <v>0</v>
      </c>
      <c r="I249" s="115">
        <v>24000000</v>
      </c>
      <c r="J249" s="115">
        <v>24000000</v>
      </c>
      <c r="K249" s="113">
        <v>0</v>
      </c>
      <c r="L249" s="113">
        <v>0</v>
      </c>
      <c r="M249" s="31" t="s">
        <v>108079</v>
      </c>
      <c r="N249" s="31" t="s">
        <v>15</v>
      </c>
      <c r="O249" s="31" t="s">
        <v>108080</v>
      </c>
      <c r="P249" s="113" t="s">
        <v>108172</v>
      </c>
      <c r="Q249" s="116" t="s">
        <v>108082</v>
      </c>
    </row>
    <row r="250" spans="1:17" ht="39" x14ac:dyDescent="0.25">
      <c r="A250" s="123" t="s">
        <v>103629</v>
      </c>
      <c r="B250" s="124" t="s">
        <v>108178</v>
      </c>
      <c r="C250" s="118">
        <v>1</v>
      </c>
      <c r="D250" s="118">
        <v>1</v>
      </c>
      <c r="E250" s="118">
        <v>12</v>
      </c>
      <c r="F250" s="118">
        <v>1</v>
      </c>
      <c r="G250" s="113" t="s">
        <v>44</v>
      </c>
      <c r="H250" s="113">
        <v>0</v>
      </c>
      <c r="I250" s="115">
        <v>123084136.19999999</v>
      </c>
      <c r="J250" s="115">
        <v>123084136.19999999</v>
      </c>
      <c r="K250" s="113">
        <v>0</v>
      </c>
      <c r="L250" s="113">
        <v>0</v>
      </c>
      <c r="M250" s="31" t="s">
        <v>108079</v>
      </c>
      <c r="N250" s="31" t="s">
        <v>15</v>
      </c>
      <c r="O250" s="31" t="s">
        <v>108080</v>
      </c>
      <c r="P250" s="113" t="s">
        <v>108172</v>
      </c>
      <c r="Q250" s="116" t="s">
        <v>108082</v>
      </c>
    </row>
    <row r="251" spans="1:17" ht="39" x14ac:dyDescent="0.25">
      <c r="A251" s="123" t="s">
        <v>103629</v>
      </c>
      <c r="B251" s="124" t="s">
        <v>108178</v>
      </c>
      <c r="C251" s="118">
        <v>1</v>
      </c>
      <c r="D251" s="118">
        <v>1</v>
      </c>
      <c r="E251" s="118">
        <v>12</v>
      </c>
      <c r="F251" s="118">
        <v>1</v>
      </c>
      <c r="G251" s="113" t="s">
        <v>44</v>
      </c>
      <c r="H251" s="113">
        <v>0</v>
      </c>
      <c r="I251" s="115">
        <v>82956090.800000012</v>
      </c>
      <c r="J251" s="115">
        <v>82956090.800000012</v>
      </c>
      <c r="K251" s="113">
        <v>0</v>
      </c>
      <c r="L251" s="113">
        <v>0</v>
      </c>
      <c r="M251" s="31" t="s">
        <v>108079</v>
      </c>
      <c r="N251" s="31" t="s">
        <v>15</v>
      </c>
      <c r="O251" s="31" t="s">
        <v>108080</v>
      </c>
      <c r="P251" s="113" t="s">
        <v>108172</v>
      </c>
      <c r="Q251" s="116" t="s">
        <v>108082</v>
      </c>
    </row>
    <row r="252" spans="1:17" ht="39" x14ac:dyDescent="0.25">
      <c r="A252" s="123" t="s">
        <v>103629</v>
      </c>
      <c r="B252" s="124" t="s">
        <v>108178</v>
      </c>
      <c r="C252" s="118">
        <v>1</v>
      </c>
      <c r="D252" s="118">
        <v>1</v>
      </c>
      <c r="E252" s="118">
        <v>12</v>
      </c>
      <c r="F252" s="118">
        <v>1</v>
      </c>
      <c r="G252" s="113" t="s">
        <v>44</v>
      </c>
      <c r="H252" s="113">
        <v>0</v>
      </c>
      <c r="I252" s="115">
        <v>60324560</v>
      </c>
      <c r="J252" s="115">
        <v>60324560</v>
      </c>
      <c r="K252" s="113">
        <v>0</v>
      </c>
      <c r="L252" s="113">
        <v>0</v>
      </c>
      <c r="M252" s="31" t="s">
        <v>108079</v>
      </c>
      <c r="N252" s="31" t="s">
        <v>15</v>
      </c>
      <c r="O252" s="31" t="s">
        <v>108080</v>
      </c>
      <c r="P252" s="113" t="s">
        <v>108172</v>
      </c>
      <c r="Q252" s="116" t="s">
        <v>108082</v>
      </c>
    </row>
    <row r="253" spans="1:17" ht="39" x14ac:dyDescent="0.25">
      <c r="A253" s="123" t="s">
        <v>103629</v>
      </c>
      <c r="B253" s="124" t="s">
        <v>108178</v>
      </c>
      <c r="C253" s="118">
        <v>1</v>
      </c>
      <c r="D253" s="118">
        <v>1</v>
      </c>
      <c r="E253" s="118">
        <v>12</v>
      </c>
      <c r="F253" s="118">
        <v>1</v>
      </c>
      <c r="G253" s="113" t="s">
        <v>44</v>
      </c>
      <c r="H253" s="113">
        <v>0</v>
      </c>
      <c r="I253" s="115">
        <v>76096000</v>
      </c>
      <c r="J253" s="115">
        <v>76096000</v>
      </c>
      <c r="K253" s="113">
        <v>0</v>
      </c>
      <c r="L253" s="113">
        <v>0</v>
      </c>
      <c r="M253" s="31" t="s">
        <v>108079</v>
      </c>
      <c r="N253" s="31" t="s">
        <v>15</v>
      </c>
      <c r="O253" s="31" t="s">
        <v>108080</v>
      </c>
      <c r="P253" s="113" t="s">
        <v>108172</v>
      </c>
      <c r="Q253" s="116" t="s">
        <v>108082</v>
      </c>
    </row>
    <row r="254" spans="1:17" ht="39" x14ac:dyDescent="0.25">
      <c r="A254" s="123" t="s">
        <v>103629</v>
      </c>
      <c r="B254" s="124" t="s">
        <v>108178</v>
      </c>
      <c r="C254" s="118">
        <v>1</v>
      </c>
      <c r="D254" s="118">
        <v>1</v>
      </c>
      <c r="E254" s="118">
        <v>12</v>
      </c>
      <c r="F254" s="118">
        <v>1</v>
      </c>
      <c r="G254" s="113" t="s">
        <v>44</v>
      </c>
      <c r="H254" s="113">
        <v>0</v>
      </c>
      <c r="I254" s="115">
        <v>53315600</v>
      </c>
      <c r="J254" s="115">
        <v>53315600</v>
      </c>
      <c r="K254" s="113">
        <v>0</v>
      </c>
      <c r="L254" s="113">
        <v>0</v>
      </c>
      <c r="M254" s="31" t="s">
        <v>108079</v>
      </c>
      <c r="N254" s="31" t="s">
        <v>15</v>
      </c>
      <c r="O254" s="31" t="s">
        <v>108080</v>
      </c>
      <c r="P254" s="113" t="s">
        <v>108172</v>
      </c>
      <c r="Q254" s="116" t="s">
        <v>108082</v>
      </c>
    </row>
    <row r="255" spans="1:17" ht="39" x14ac:dyDescent="0.25">
      <c r="A255" s="123" t="s">
        <v>103629</v>
      </c>
      <c r="B255" s="124" t="s">
        <v>108178</v>
      </c>
      <c r="C255" s="118">
        <v>1</v>
      </c>
      <c r="D255" s="118">
        <v>1</v>
      </c>
      <c r="E255" s="118">
        <v>12</v>
      </c>
      <c r="F255" s="118">
        <v>1</v>
      </c>
      <c r="G255" s="113" t="s">
        <v>44</v>
      </c>
      <c r="H255" s="113">
        <v>0</v>
      </c>
      <c r="I255" s="115">
        <v>52064000</v>
      </c>
      <c r="J255" s="115">
        <v>52064000</v>
      </c>
      <c r="K255" s="113">
        <v>0</v>
      </c>
      <c r="L255" s="113">
        <v>0</v>
      </c>
      <c r="M255" s="31" t="s">
        <v>108079</v>
      </c>
      <c r="N255" s="31" t="s">
        <v>15</v>
      </c>
      <c r="O255" s="31" t="s">
        <v>108080</v>
      </c>
      <c r="P255" s="113" t="s">
        <v>108172</v>
      </c>
      <c r="Q255" s="116" t="s">
        <v>108082</v>
      </c>
    </row>
    <row r="256" spans="1:17" ht="38.25" x14ac:dyDescent="0.2">
      <c r="A256" s="130" t="s">
        <v>108195</v>
      </c>
      <c r="B256" s="125" t="s">
        <v>108196</v>
      </c>
      <c r="C256" s="62">
        <v>2</v>
      </c>
      <c r="D256" s="62">
        <v>3</v>
      </c>
      <c r="E256" s="62">
        <v>9</v>
      </c>
      <c r="F256" s="62">
        <v>1</v>
      </c>
      <c r="G256" s="62" t="s">
        <v>51</v>
      </c>
      <c r="H256" s="62">
        <v>1</v>
      </c>
      <c r="I256" s="126">
        <v>400000000</v>
      </c>
      <c r="J256" s="127">
        <f>I256</f>
        <v>400000000</v>
      </c>
      <c r="K256" s="62">
        <v>0</v>
      </c>
      <c r="L256" s="62">
        <v>0</v>
      </c>
      <c r="M256" s="38" t="s">
        <v>108197</v>
      </c>
      <c r="N256" s="38" t="s">
        <v>771</v>
      </c>
      <c r="O256" s="38" t="s">
        <v>108198</v>
      </c>
      <c r="P256" s="38">
        <v>3145830589</v>
      </c>
      <c r="Q256" s="144" t="s">
        <v>108199</v>
      </c>
    </row>
    <row r="257" spans="1:17" ht="38.25" x14ac:dyDescent="0.2">
      <c r="A257" s="130" t="s">
        <v>108200</v>
      </c>
      <c r="B257" s="125" t="s">
        <v>108201</v>
      </c>
      <c r="C257" s="62">
        <v>2</v>
      </c>
      <c r="D257" s="62">
        <v>3</v>
      </c>
      <c r="E257" s="62">
        <v>3</v>
      </c>
      <c r="F257" s="62">
        <v>1</v>
      </c>
      <c r="G257" s="74" t="s">
        <v>51</v>
      </c>
      <c r="H257" s="62">
        <v>1</v>
      </c>
      <c r="I257" s="126">
        <v>300000000</v>
      </c>
      <c r="J257" s="127">
        <f>+I257</f>
        <v>300000000</v>
      </c>
      <c r="K257" s="62">
        <v>0</v>
      </c>
      <c r="L257" s="62">
        <v>0</v>
      </c>
      <c r="M257" s="38" t="s">
        <v>108197</v>
      </c>
      <c r="N257" s="38" t="s">
        <v>771</v>
      </c>
      <c r="O257" s="38" t="s">
        <v>108198</v>
      </c>
      <c r="P257" s="38">
        <v>3145830589</v>
      </c>
      <c r="Q257" s="144" t="s">
        <v>108199</v>
      </c>
    </row>
    <row r="258" spans="1:17" ht="38.25" x14ac:dyDescent="0.2">
      <c r="A258" s="130" t="s">
        <v>108202</v>
      </c>
      <c r="B258" s="128" t="s">
        <v>108203</v>
      </c>
      <c r="C258" s="62">
        <v>3</v>
      </c>
      <c r="D258" s="62">
        <v>3</v>
      </c>
      <c r="E258" s="62">
        <v>4</v>
      </c>
      <c r="F258" s="62">
        <v>1</v>
      </c>
      <c r="G258" s="74" t="s">
        <v>51</v>
      </c>
      <c r="H258" s="62">
        <v>1</v>
      </c>
      <c r="I258" s="126">
        <v>5000000000</v>
      </c>
      <c r="J258" s="127">
        <f t="shared" ref="J258:J270" si="8">+I258</f>
        <v>5000000000</v>
      </c>
      <c r="K258" s="62">
        <v>0</v>
      </c>
      <c r="L258" s="62">
        <v>0</v>
      </c>
      <c r="M258" s="38" t="s">
        <v>108197</v>
      </c>
      <c r="N258" s="38" t="s">
        <v>771</v>
      </c>
      <c r="O258" s="38" t="s">
        <v>108198</v>
      </c>
      <c r="P258" s="38">
        <v>3145830589</v>
      </c>
      <c r="Q258" s="144" t="s">
        <v>108199</v>
      </c>
    </row>
    <row r="259" spans="1:17" ht="38.25" x14ac:dyDescent="0.2">
      <c r="A259" s="129">
        <v>76111800</v>
      </c>
      <c r="B259" s="125" t="s">
        <v>108204</v>
      </c>
      <c r="C259" s="62">
        <v>2</v>
      </c>
      <c r="D259" s="62">
        <v>3</v>
      </c>
      <c r="E259" s="62">
        <v>9</v>
      </c>
      <c r="F259" s="62">
        <v>1</v>
      </c>
      <c r="G259" s="74" t="s">
        <v>72</v>
      </c>
      <c r="H259" s="62">
        <v>1</v>
      </c>
      <c r="I259" s="126">
        <v>6000000</v>
      </c>
      <c r="J259" s="127">
        <f t="shared" si="8"/>
        <v>6000000</v>
      </c>
      <c r="K259" s="62">
        <v>0</v>
      </c>
      <c r="L259" s="62">
        <v>0</v>
      </c>
      <c r="M259" s="38" t="s">
        <v>108197</v>
      </c>
      <c r="N259" s="38" t="s">
        <v>771</v>
      </c>
      <c r="O259" s="38" t="s">
        <v>108198</v>
      </c>
      <c r="P259" s="38">
        <v>3145830589</v>
      </c>
      <c r="Q259" s="144" t="s">
        <v>108199</v>
      </c>
    </row>
    <row r="260" spans="1:17" ht="38.25" x14ac:dyDescent="0.2">
      <c r="A260" s="145">
        <v>72101511</v>
      </c>
      <c r="B260" s="125" t="s">
        <v>108205</v>
      </c>
      <c r="C260" s="62">
        <v>2</v>
      </c>
      <c r="D260" s="62">
        <v>3</v>
      </c>
      <c r="E260" s="62">
        <v>9</v>
      </c>
      <c r="F260" s="62">
        <v>1</v>
      </c>
      <c r="G260" s="74" t="s">
        <v>72</v>
      </c>
      <c r="H260" s="62">
        <v>1</v>
      </c>
      <c r="I260" s="126">
        <v>10000000</v>
      </c>
      <c r="J260" s="127">
        <f t="shared" si="8"/>
        <v>10000000</v>
      </c>
      <c r="K260" s="62">
        <v>0</v>
      </c>
      <c r="L260" s="62">
        <v>0</v>
      </c>
      <c r="M260" s="38" t="s">
        <v>108197</v>
      </c>
      <c r="N260" s="38" t="s">
        <v>771</v>
      </c>
      <c r="O260" s="38" t="s">
        <v>108198</v>
      </c>
      <c r="P260" s="38">
        <v>3145830589</v>
      </c>
      <c r="Q260" s="144" t="s">
        <v>108199</v>
      </c>
    </row>
    <row r="261" spans="1:17" ht="33" x14ac:dyDescent="0.2">
      <c r="A261" s="129">
        <v>78181703</v>
      </c>
      <c r="B261" s="125" t="s">
        <v>108206</v>
      </c>
      <c r="C261" s="62">
        <v>2</v>
      </c>
      <c r="D261" s="62">
        <v>3</v>
      </c>
      <c r="E261" s="62">
        <v>9</v>
      </c>
      <c r="F261" s="62">
        <v>1</v>
      </c>
      <c r="G261" s="74" t="s">
        <v>44</v>
      </c>
      <c r="H261" s="62">
        <v>1</v>
      </c>
      <c r="I261" s="126">
        <v>12000000</v>
      </c>
      <c r="J261" s="127">
        <f t="shared" si="8"/>
        <v>12000000</v>
      </c>
      <c r="K261" s="62">
        <v>0</v>
      </c>
      <c r="L261" s="62">
        <v>0</v>
      </c>
      <c r="M261" s="38" t="s">
        <v>108197</v>
      </c>
      <c r="N261" s="38" t="s">
        <v>771</v>
      </c>
      <c r="O261" s="38" t="s">
        <v>108198</v>
      </c>
      <c r="P261" s="38">
        <v>3145830589</v>
      </c>
      <c r="Q261" s="144" t="s">
        <v>108199</v>
      </c>
    </row>
    <row r="262" spans="1:17" ht="38.25" x14ac:dyDescent="0.2">
      <c r="A262" s="130" t="s">
        <v>108202</v>
      </c>
      <c r="B262" s="128" t="s">
        <v>108207</v>
      </c>
      <c r="C262" s="62">
        <v>3</v>
      </c>
      <c r="D262" s="62">
        <v>3</v>
      </c>
      <c r="E262" s="62">
        <v>4</v>
      </c>
      <c r="F262" s="62">
        <v>1</v>
      </c>
      <c r="G262" s="74" t="s">
        <v>51</v>
      </c>
      <c r="H262" s="62">
        <v>1</v>
      </c>
      <c r="I262" s="126">
        <v>10000000000</v>
      </c>
      <c r="J262" s="127">
        <f t="shared" si="8"/>
        <v>10000000000</v>
      </c>
      <c r="K262" s="62">
        <v>0</v>
      </c>
      <c r="L262" s="62">
        <v>0</v>
      </c>
      <c r="M262" s="38" t="s">
        <v>108197</v>
      </c>
      <c r="N262" s="38" t="s">
        <v>771</v>
      </c>
      <c r="O262" s="38" t="s">
        <v>108198</v>
      </c>
      <c r="P262" s="38">
        <v>3145830589</v>
      </c>
      <c r="Q262" s="144" t="s">
        <v>108199</v>
      </c>
    </row>
    <row r="263" spans="1:17" ht="51" x14ac:dyDescent="0.2">
      <c r="A263" s="130" t="s">
        <v>108202</v>
      </c>
      <c r="B263" s="128" t="s">
        <v>108208</v>
      </c>
      <c r="C263" s="62">
        <v>3</v>
      </c>
      <c r="D263" s="62">
        <v>3</v>
      </c>
      <c r="E263" s="62">
        <v>4</v>
      </c>
      <c r="F263" s="62">
        <v>1</v>
      </c>
      <c r="G263" s="74" t="s">
        <v>51</v>
      </c>
      <c r="H263" s="62">
        <v>1</v>
      </c>
      <c r="I263" s="126">
        <v>10000000000</v>
      </c>
      <c r="J263" s="127">
        <v>50000000000</v>
      </c>
      <c r="K263" s="62">
        <v>0</v>
      </c>
      <c r="L263" s="62">
        <v>0</v>
      </c>
      <c r="M263" s="38" t="s">
        <v>108197</v>
      </c>
      <c r="N263" s="38" t="s">
        <v>771</v>
      </c>
      <c r="O263" s="38" t="s">
        <v>108198</v>
      </c>
      <c r="P263" s="38">
        <v>3145830589</v>
      </c>
      <c r="Q263" s="144" t="s">
        <v>108199</v>
      </c>
    </row>
    <row r="264" spans="1:17" ht="38.25" x14ac:dyDescent="0.2">
      <c r="A264" s="130" t="s">
        <v>108202</v>
      </c>
      <c r="B264" s="128" t="s">
        <v>108209</v>
      </c>
      <c r="C264" s="62">
        <v>3</v>
      </c>
      <c r="D264" s="62">
        <v>3</v>
      </c>
      <c r="E264" s="62">
        <v>4</v>
      </c>
      <c r="F264" s="62">
        <v>1</v>
      </c>
      <c r="G264" s="74" t="s">
        <v>51</v>
      </c>
      <c r="H264" s="62">
        <v>1</v>
      </c>
      <c r="I264" s="126">
        <v>5000000000</v>
      </c>
      <c r="J264" s="127">
        <f t="shared" si="8"/>
        <v>5000000000</v>
      </c>
      <c r="K264" s="62">
        <v>0</v>
      </c>
      <c r="L264" s="62">
        <v>0</v>
      </c>
      <c r="M264" s="38" t="s">
        <v>108197</v>
      </c>
      <c r="N264" s="38" t="s">
        <v>771</v>
      </c>
      <c r="O264" s="38" t="s">
        <v>108198</v>
      </c>
      <c r="P264" s="38">
        <v>3145830589</v>
      </c>
      <c r="Q264" s="144" t="s">
        <v>108199</v>
      </c>
    </row>
    <row r="265" spans="1:17" ht="33" x14ac:dyDescent="0.2">
      <c r="A265" s="130" t="s">
        <v>108202</v>
      </c>
      <c r="B265" s="128" t="s">
        <v>108210</v>
      </c>
      <c r="C265" s="62">
        <v>3</v>
      </c>
      <c r="D265" s="62">
        <v>3</v>
      </c>
      <c r="E265" s="62">
        <v>4</v>
      </c>
      <c r="F265" s="62">
        <v>1</v>
      </c>
      <c r="G265" s="74" t="s">
        <v>51</v>
      </c>
      <c r="H265" s="62">
        <v>1</v>
      </c>
      <c r="I265" s="126">
        <v>20000000000</v>
      </c>
      <c r="J265" s="127">
        <f t="shared" si="8"/>
        <v>20000000000</v>
      </c>
      <c r="K265" s="62">
        <v>0</v>
      </c>
      <c r="L265" s="62">
        <v>0</v>
      </c>
      <c r="M265" s="38" t="s">
        <v>108197</v>
      </c>
      <c r="N265" s="38" t="s">
        <v>771</v>
      </c>
      <c r="O265" s="38" t="s">
        <v>108198</v>
      </c>
      <c r="P265" s="38">
        <v>3145830589</v>
      </c>
      <c r="Q265" s="144" t="s">
        <v>108199</v>
      </c>
    </row>
    <row r="266" spans="1:17" ht="63.75" x14ac:dyDescent="0.2">
      <c r="A266" s="130" t="s">
        <v>108202</v>
      </c>
      <c r="B266" s="128" t="s">
        <v>108211</v>
      </c>
      <c r="C266" s="62">
        <v>3</v>
      </c>
      <c r="D266" s="62">
        <v>3</v>
      </c>
      <c r="E266" s="62">
        <v>1</v>
      </c>
      <c r="F266" s="62">
        <v>1</v>
      </c>
      <c r="G266" s="74" t="s">
        <v>72</v>
      </c>
      <c r="H266" s="62">
        <v>1</v>
      </c>
      <c r="I266" s="126">
        <v>400000000</v>
      </c>
      <c r="J266" s="127">
        <f t="shared" si="8"/>
        <v>400000000</v>
      </c>
      <c r="K266" s="62">
        <v>0</v>
      </c>
      <c r="L266" s="62">
        <v>0</v>
      </c>
      <c r="M266" s="38" t="s">
        <v>108197</v>
      </c>
      <c r="N266" s="38" t="s">
        <v>771</v>
      </c>
      <c r="O266" s="38" t="s">
        <v>108198</v>
      </c>
      <c r="P266" s="38">
        <v>3145830589</v>
      </c>
      <c r="Q266" s="144" t="s">
        <v>108199</v>
      </c>
    </row>
    <row r="267" spans="1:17" ht="63.75" x14ac:dyDescent="0.2">
      <c r="A267" s="130" t="s">
        <v>108202</v>
      </c>
      <c r="B267" s="128" t="s">
        <v>108212</v>
      </c>
      <c r="C267" s="62">
        <v>3</v>
      </c>
      <c r="D267" s="62">
        <v>3</v>
      </c>
      <c r="E267" s="62">
        <v>1</v>
      </c>
      <c r="F267" s="62">
        <v>1</v>
      </c>
      <c r="G267" s="74" t="s">
        <v>72</v>
      </c>
      <c r="H267" s="62">
        <v>1</v>
      </c>
      <c r="I267" s="126">
        <v>200000000</v>
      </c>
      <c r="J267" s="127">
        <f t="shared" si="8"/>
        <v>200000000</v>
      </c>
      <c r="K267" s="62">
        <v>0</v>
      </c>
      <c r="L267" s="62">
        <v>0</v>
      </c>
      <c r="M267" s="38" t="s">
        <v>108197</v>
      </c>
      <c r="N267" s="38" t="s">
        <v>771</v>
      </c>
      <c r="O267" s="38" t="s">
        <v>108198</v>
      </c>
      <c r="P267" s="38">
        <v>3145830589</v>
      </c>
      <c r="Q267" s="144" t="s">
        <v>108199</v>
      </c>
    </row>
    <row r="268" spans="1:17" ht="63.75" x14ac:dyDescent="0.2">
      <c r="A268" s="130" t="s">
        <v>108202</v>
      </c>
      <c r="B268" s="128" t="s">
        <v>108213</v>
      </c>
      <c r="C268" s="62">
        <v>3</v>
      </c>
      <c r="D268" s="62">
        <v>3</v>
      </c>
      <c r="E268" s="62">
        <v>1</v>
      </c>
      <c r="F268" s="62">
        <v>1</v>
      </c>
      <c r="G268" s="74" t="s">
        <v>72</v>
      </c>
      <c r="H268" s="62">
        <v>1</v>
      </c>
      <c r="I268" s="126">
        <v>600000000</v>
      </c>
      <c r="J268" s="127">
        <f t="shared" si="8"/>
        <v>600000000</v>
      </c>
      <c r="K268" s="62">
        <v>0</v>
      </c>
      <c r="L268" s="62">
        <v>0</v>
      </c>
      <c r="M268" s="38" t="s">
        <v>108197</v>
      </c>
      <c r="N268" s="38" t="s">
        <v>771</v>
      </c>
      <c r="O268" s="38" t="s">
        <v>108198</v>
      </c>
      <c r="P268" s="38">
        <v>3145830589</v>
      </c>
      <c r="Q268" s="144" t="s">
        <v>108199</v>
      </c>
    </row>
    <row r="269" spans="1:17" ht="38.25" x14ac:dyDescent="0.2">
      <c r="A269" s="130" t="s">
        <v>108200</v>
      </c>
      <c r="B269" s="128" t="s">
        <v>108214</v>
      </c>
      <c r="C269" s="62">
        <v>3</v>
      </c>
      <c r="D269" s="62">
        <v>3</v>
      </c>
      <c r="E269" s="62">
        <v>1</v>
      </c>
      <c r="F269" s="62">
        <v>1</v>
      </c>
      <c r="G269" s="74" t="s">
        <v>72</v>
      </c>
      <c r="H269" s="62">
        <v>1</v>
      </c>
      <c r="I269" s="126">
        <v>250000000</v>
      </c>
      <c r="J269" s="127">
        <f t="shared" si="8"/>
        <v>250000000</v>
      </c>
      <c r="K269" s="62">
        <v>0</v>
      </c>
      <c r="L269" s="62">
        <v>0</v>
      </c>
      <c r="M269" s="38" t="s">
        <v>108197</v>
      </c>
      <c r="N269" s="38" t="s">
        <v>771</v>
      </c>
      <c r="O269" s="38" t="s">
        <v>108198</v>
      </c>
      <c r="P269" s="38">
        <v>3145830589</v>
      </c>
      <c r="Q269" s="144" t="s">
        <v>108199</v>
      </c>
    </row>
    <row r="270" spans="1:17" ht="33" x14ac:dyDescent="0.2">
      <c r="A270" s="131">
        <v>72101509</v>
      </c>
      <c r="B270" s="125" t="s">
        <v>108215</v>
      </c>
      <c r="C270" s="132">
        <v>10</v>
      </c>
      <c r="D270" s="132">
        <v>10</v>
      </c>
      <c r="E270" s="132">
        <v>1</v>
      </c>
      <c r="F270" s="132">
        <v>1</v>
      </c>
      <c r="G270" s="133" t="s">
        <v>72</v>
      </c>
      <c r="H270" s="132">
        <v>1</v>
      </c>
      <c r="I270" s="134">
        <v>200000</v>
      </c>
      <c r="J270" s="134">
        <f t="shared" si="8"/>
        <v>200000</v>
      </c>
      <c r="K270" s="132">
        <v>0</v>
      </c>
      <c r="L270" s="132">
        <v>0</v>
      </c>
      <c r="M270" s="130" t="s">
        <v>108197</v>
      </c>
      <c r="N270" s="130" t="s">
        <v>771</v>
      </c>
      <c r="O270" s="38" t="s">
        <v>108198</v>
      </c>
      <c r="P270" s="38">
        <v>3145830589</v>
      </c>
      <c r="Q270" s="135" t="s">
        <v>108199</v>
      </c>
    </row>
    <row r="271" spans="1:17" ht="33" x14ac:dyDescent="0.2">
      <c r="A271" s="131">
        <v>72154066</v>
      </c>
      <c r="B271" s="125" t="s">
        <v>108216</v>
      </c>
      <c r="C271" s="62">
        <v>4</v>
      </c>
      <c r="D271" s="62">
        <v>4</v>
      </c>
      <c r="E271" s="62">
        <v>1</v>
      </c>
      <c r="F271" s="136">
        <v>1</v>
      </c>
      <c r="G271" s="146" t="s">
        <v>72</v>
      </c>
      <c r="H271" s="99">
        <v>1</v>
      </c>
      <c r="I271" s="134">
        <v>8000000</v>
      </c>
      <c r="J271" s="134">
        <v>8000000</v>
      </c>
      <c r="K271" s="45">
        <v>0</v>
      </c>
      <c r="L271" s="45">
        <v>0</v>
      </c>
      <c r="M271" s="130" t="s">
        <v>108197</v>
      </c>
      <c r="N271" s="130" t="s">
        <v>771</v>
      </c>
      <c r="O271" s="38" t="s">
        <v>108198</v>
      </c>
      <c r="P271" s="38">
        <v>3145830589</v>
      </c>
      <c r="Q271" s="135" t="s">
        <v>108199</v>
      </c>
    </row>
    <row r="272" spans="1:17" ht="31.5" x14ac:dyDescent="0.2">
      <c r="A272" s="137">
        <v>80101706</v>
      </c>
      <c r="B272" s="138" t="s">
        <v>108217</v>
      </c>
      <c r="C272" s="139">
        <v>1</v>
      </c>
      <c r="D272" s="139">
        <v>1</v>
      </c>
      <c r="E272" s="139">
        <v>12</v>
      </c>
      <c r="F272" s="139">
        <v>1</v>
      </c>
      <c r="G272" s="139" t="s">
        <v>133</v>
      </c>
      <c r="H272" s="139">
        <v>1</v>
      </c>
      <c r="I272" s="134">
        <v>120000000</v>
      </c>
      <c r="J272" s="134">
        <v>120000000</v>
      </c>
      <c r="K272" s="140">
        <v>0</v>
      </c>
      <c r="L272" s="140">
        <v>0</v>
      </c>
      <c r="M272" s="140" t="s">
        <v>108197</v>
      </c>
      <c r="N272" s="141" t="s">
        <v>108218</v>
      </c>
      <c r="O272" s="140" t="s">
        <v>108198</v>
      </c>
      <c r="P272" s="38">
        <v>3145830589</v>
      </c>
      <c r="Q272" s="142" t="s">
        <v>108199</v>
      </c>
    </row>
    <row r="273" spans="1:17" ht="38.25" x14ac:dyDescent="0.2">
      <c r="A273" s="137">
        <v>80101706</v>
      </c>
      <c r="B273" s="138" t="s">
        <v>108219</v>
      </c>
      <c r="C273" s="139">
        <v>1</v>
      </c>
      <c r="D273" s="139">
        <v>1</v>
      </c>
      <c r="E273" s="139">
        <v>12</v>
      </c>
      <c r="F273" s="139">
        <v>1</v>
      </c>
      <c r="G273" s="139" t="s">
        <v>133</v>
      </c>
      <c r="H273" s="139">
        <v>1</v>
      </c>
      <c r="I273" s="134">
        <v>100000000</v>
      </c>
      <c r="J273" s="134">
        <v>100000000</v>
      </c>
      <c r="K273" s="140">
        <v>0</v>
      </c>
      <c r="L273" s="140">
        <v>0</v>
      </c>
      <c r="M273" s="140" t="s">
        <v>108197</v>
      </c>
      <c r="N273" s="141" t="s">
        <v>108218</v>
      </c>
      <c r="O273" s="140" t="s">
        <v>108198</v>
      </c>
      <c r="P273" s="38">
        <v>3145830589</v>
      </c>
      <c r="Q273" s="142" t="s">
        <v>108199</v>
      </c>
    </row>
    <row r="274" spans="1:17" ht="31.5" x14ac:dyDescent="0.2">
      <c r="A274" s="38">
        <v>80101706</v>
      </c>
      <c r="B274" s="138" t="s">
        <v>108220</v>
      </c>
      <c r="C274" s="62">
        <v>1</v>
      </c>
      <c r="D274" s="62">
        <v>1</v>
      </c>
      <c r="E274" s="62">
        <v>12</v>
      </c>
      <c r="F274" s="62">
        <v>1</v>
      </c>
      <c r="G274" s="139" t="s">
        <v>133</v>
      </c>
      <c r="H274" s="62">
        <v>1</v>
      </c>
      <c r="I274" s="143">
        <v>600000000</v>
      </c>
      <c r="J274" s="143">
        <f>+I274</f>
        <v>600000000</v>
      </c>
      <c r="K274" s="62">
        <v>0</v>
      </c>
      <c r="L274" s="62">
        <v>0</v>
      </c>
      <c r="M274" s="140" t="s">
        <v>108197</v>
      </c>
      <c r="N274" s="141" t="s">
        <v>108218</v>
      </c>
      <c r="O274" s="140" t="s">
        <v>108198</v>
      </c>
      <c r="P274" s="38">
        <v>3145830589</v>
      </c>
      <c r="Q274" s="142" t="s">
        <v>108199</v>
      </c>
    </row>
    <row r="275" spans="1:17" ht="39" x14ac:dyDescent="0.25">
      <c r="A275" s="147">
        <v>95111600</v>
      </c>
      <c r="B275" s="148" t="s">
        <v>108221</v>
      </c>
      <c r="C275" s="62">
        <v>2</v>
      </c>
      <c r="D275" s="62">
        <v>2</v>
      </c>
      <c r="E275" s="62">
        <v>2</v>
      </c>
      <c r="F275" s="149">
        <v>1</v>
      </c>
      <c r="G275" s="2" t="s">
        <v>72</v>
      </c>
      <c r="H275" s="31">
        <v>0</v>
      </c>
      <c r="I275" s="77">
        <v>1110000000</v>
      </c>
      <c r="J275" s="77">
        <f>+I275</f>
        <v>1110000000</v>
      </c>
      <c r="K275" s="150">
        <v>0</v>
      </c>
      <c r="L275" s="150">
        <v>0</v>
      </c>
      <c r="M275" s="38" t="s">
        <v>108222</v>
      </c>
      <c r="N275" s="31" t="s">
        <v>108223</v>
      </c>
      <c r="O275" s="38" t="s">
        <v>108224</v>
      </c>
      <c r="P275" s="38"/>
      <c r="Q275" s="142" t="s">
        <v>108225</v>
      </c>
    </row>
    <row r="276" spans="1:17" ht="39" x14ac:dyDescent="0.25">
      <c r="A276" s="147">
        <v>95111600</v>
      </c>
      <c r="B276" s="148" t="s">
        <v>108221</v>
      </c>
      <c r="C276" s="62">
        <v>5</v>
      </c>
      <c r="D276" s="62">
        <v>5</v>
      </c>
      <c r="E276" s="62">
        <v>2</v>
      </c>
      <c r="F276" s="149">
        <v>1</v>
      </c>
      <c r="G276" s="2" t="s">
        <v>108226</v>
      </c>
      <c r="H276" s="31">
        <v>0</v>
      </c>
      <c r="I276" s="77">
        <v>1110000000</v>
      </c>
      <c r="J276" s="77">
        <f>+I276</f>
        <v>1110000000</v>
      </c>
      <c r="K276" s="150">
        <v>0</v>
      </c>
      <c r="L276" s="150">
        <v>0</v>
      </c>
      <c r="M276" s="38" t="s">
        <v>108222</v>
      </c>
      <c r="N276" s="31" t="s">
        <v>108223</v>
      </c>
      <c r="O276" s="38" t="s">
        <v>108224</v>
      </c>
      <c r="P276" s="38"/>
      <c r="Q276" s="142" t="s">
        <v>108225</v>
      </c>
    </row>
    <row r="277" spans="1:17" ht="39" x14ac:dyDescent="0.25">
      <c r="A277" s="147">
        <v>95111600</v>
      </c>
      <c r="B277" s="148" t="s">
        <v>108221</v>
      </c>
      <c r="C277" s="62">
        <v>8</v>
      </c>
      <c r="D277" s="62">
        <v>8</v>
      </c>
      <c r="E277" s="62">
        <v>2</v>
      </c>
      <c r="F277" s="149">
        <v>1</v>
      </c>
      <c r="G277" s="2" t="s">
        <v>108226</v>
      </c>
      <c r="H277" s="31">
        <v>0</v>
      </c>
      <c r="I277" s="77">
        <v>1110000000</v>
      </c>
      <c r="J277" s="77">
        <f>+I277</f>
        <v>1110000000</v>
      </c>
      <c r="K277" s="150">
        <v>0</v>
      </c>
      <c r="L277" s="150">
        <v>0</v>
      </c>
      <c r="M277" s="38" t="s">
        <v>108222</v>
      </c>
      <c r="N277" s="31" t="s">
        <v>108223</v>
      </c>
      <c r="O277" s="38" t="s">
        <v>108224</v>
      </c>
      <c r="P277" s="38"/>
      <c r="Q277" s="142" t="s">
        <v>108225</v>
      </c>
    </row>
    <row r="278" spans="1:17" ht="26.25" x14ac:dyDescent="0.25">
      <c r="A278" s="147">
        <v>72154066</v>
      </c>
      <c r="B278" s="148" t="s">
        <v>108216</v>
      </c>
      <c r="C278" s="62">
        <v>4</v>
      </c>
      <c r="D278" s="62">
        <v>4</v>
      </c>
      <c r="E278" s="62">
        <v>1</v>
      </c>
      <c r="F278" s="149">
        <v>1</v>
      </c>
      <c r="G278" s="2" t="s">
        <v>72</v>
      </c>
      <c r="H278" s="31">
        <v>1</v>
      </c>
      <c r="I278" s="77">
        <v>10000000</v>
      </c>
      <c r="J278" s="77">
        <f>I278</f>
        <v>10000000</v>
      </c>
      <c r="K278" s="150">
        <v>0</v>
      </c>
      <c r="L278" s="150">
        <v>0</v>
      </c>
      <c r="M278" s="38" t="s">
        <v>108222</v>
      </c>
      <c r="N278" s="31" t="s">
        <v>108223</v>
      </c>
      <c r="O278" s="38" t="s">
        <v>108224</v>
      </c>
      <c r="P278" s="38"/>
      <c r="Q278" s="142" t="s">
        <v>108225</v>
      </c>
    </row>
    <row r="279" spans="1:17" ht="39" x14ac:dyDescent="0.25">
      <c r="A279" s="147">
        <v>72101507</v>
      </c>
      <c r="B279" s="148" t="s">
        <v>108227</v>
      </c>
      <c r="C279" s="62">
        <v>6</v>
      </c>
      <c r="D279" s="62">
        <v>6</v>
      </c>
      <c r="E279" s="62">
        <v>2</v>
      </c>
      <c r="F279" s="149">
        <v>1</v>
      </c>
      <c r="G279" s="2" t="s">
        <v>72</v>
      </c>
      <c r="H279" s="31">
        <v>0</v>
      </c>
      <c r="I279" s="77">
        <v>90000000</v>
      </c>
      <c r="J279" s="77">
        <v>90000000</v>
      </c>
      <c r="K279" s="150">
        <v>0</v>
      </c>
      <c r="L279" s="150">
        <v>0</v>
      </c>
      <c r="M279" s="38" t="s">
        <v>108222</v>
      </c>
      <c r="N279" s="31" t="s">
        <v>108223</v>
      </c>
      <c r="O279" s="38" t="s">
        <v>108224</v>
      </c>
      <c r="P279" s="38"/>
      <c r="Q279" s="142" t="s">
        <v>108225</v>
      </c>
    </row>
    <row r="280" spans="1:17" ht="16.5" x14ac:dyDescent="0.25">
      <c r="A280" s="147">
        <v>56101522</v>
      </c>
      <c r="B280" s="148" t="s">
        <v>108228</v>
      </c>
      <c r="C280" s="62">
        <v>5</v>
      </c>
      <c r="D280" s="62">
        <v>5</v>
      </c>
      <c r="E280" s="62">
        <v>1</v>
      </c>
      <c r="F280" s="149">
        <v>1</v>
      </c>
      <c r="G280" s="2" t="s">
        <v>72</v>
      </c>
      <c r="H280" s="31">
        <v>0</v>
      </c>
      <c r="I280" s="77">
        <v>60000000</v>
      </c>
      <c r="J280" s="77">
        <v>60000000</v>
      </c>
      <c r="K280" s="150">
        <v>0</v>
      </c>
      <c r="L280" s="150">
        <v>0</v>
      </c>
      <c r="M280" s="38" t="s">
        <v>108222</v>
      </c>
      <c r="N280" s="31" t="s">
        <v>108223</v>
      </c>
      <c r="O280" s="38" t="s">
        <v>108224</v>
      </c>
      <c r="P280" s="38"/>
      <c r="Q280" s="142" t="s">
        <v>108225</v>
      </c>
    </row>
    <row r="281" spans="1:17" ht="141" x14ac:dyDescent="0.25">
      <c r="A281" s="147">
        <v>72103300</v>
      </c>
      <c r="B281" s="148" t="s">
        <v>108229</v>
      </c>
      <c r="C281" s="62">
        <v>2</v>
      </c>
      <c r="D281" s="62">
        <v>3</v>
      </c>
      <c r="E281" s="62">
        <v>4</v>
      </c>
      <c r="F281" s="149">
        <v>1</v>
      </c>
      <c r="G281" s="2" t="s">
        <v>108226</v>
      </c>
      <c r="H281" s="31">
        <v>0</v>
      </c>
      <c r="I281" s="77">
        <v>900000000</v>
      </c>
      <c r="J281" s="77">
        <v>900000000</v>
      </c>
      <c r="K281" s="150">
        <v>0</v>
      </c>
      <c r="L281" s="150">
        <v>0</v>
      </c>
      <c r="M281" s="38" t="s">
        <v>108222</v>
      </c>
      <c r="N281" s="31" t="s">
        <v>108223</v>
      </c>
      <c r="O281" s="38" t="s">
        <v>108224</v>
      </c>
      <c r="P281" s="38"/>
      <c r="Q281" s="142" t="s">
        <v>108225</v>
      </c>
    </row>
    <row r="282" spans="1:17" ht="77.25" x14ac:dyDescent="0.25">
      <c r="A282" s="147">
        <v>72103300</v>
      </c>
      <c r="B282" s="148" t="s">
        <v>108230</v>
      </c>
      <c r="C282" s="62">
        <v>2</v>
      </c>
      <c r="D282" s="62">
        <v>3</v>
      </c>
      <c r="E282" s="62">
        <v>4</v>
      </c>
      <c r="F282" s="149">
        <v>1</v>
      </c>
      <c r="G282" s="2" t="s">
        <v>108226</v>
      </c>
      <c r="H282" s="31">
        <v>0</v>
      </c>
      <c r="I282" s="77">
        <v>900000000</v>
      </c>
      <c r="J282" s="77">
        <v>900000000</v>
      </c>
      <c r="K282" s="150">
        <v>0</v>
      </c>
      <c r="L282" s="150">
        <v>0</v>
      </c>
      <c r="M282" s="38" t="s">
        <v>108222</v>
      </c>
      <c r="N282" s="31" t="s">
        <v>108223</v>
      </c>
      <c r="O282" s="38" t="s">
        <v>108224</v>
      </c>
      <c r="P282" s="38"/>
      <c r="Q282" s="142" t="s">
        <v>108225</v>
      </c>
    </row>
    <row r="283" spans="1:17" ht="128.25" x14ac:dyDescent="0.25">
      <c r="A283" s="147">
        <v>72103300</v>
      </c>
      <c r="B283" s="148" t="s">
        <v>108231</v>
      </c>
      <c r="C283" s="62">
        <v>2</v>
      </c>
      <c r="D283" s="62">
        <v>3</v>
      </c>
      <c r="E283" s="62">
        <v>4</v>
      </c>
      <c r="F283" s="149">
        <v>1</v>
      </c>
      <c r="G283" s="2" t="s">
        <v>108226</v>
      </c>
      <c r="H283" s="31">
        <v>0</v>
      </c>
      <c r="I283" s="77">
        <v>900000000</v>
      </c>
      <c r="J283" s="77">
        <v>900000000</v>
      </c>
      <c r="K283" s="150">
        <v>0</v>
      </c>
      <c r="L283" s="150">
        <v>0</v>
      </c>
      <c r="M283" s="38" t="s">
        <v>108222</v>
      </c>
      <c r="N283" s="31" t="s">
        <v>108223</v>
      </c>
      <c r="O283" s="38" t="s">
        <v>108224</v>
      </c>
      <c r="P283" s="38"/>
      <c r="Q283" s="142" t="s">
        <v>108225</v>
      </c>
    </row>
    <row r="284" spans="1:17" ht="128.25" x14ac:dyDescent="0.25">
      <c r="A284" s="147">
        <v>72103300</v>
      </c>
      <c r="B284" s="148" t="s">
        <v>108231</v>
      </c>
      <c r="C284" s="62">
        <v>6</v>
      </c>
      <c r="D284" s="62">
        <v>7</v>
      </c>
      <c r="E284" s="62">
        <v>4</v>
      </c>
      <c r="F284" s="149">
        <v>1</v>
      </c>
      <c r="G284" s="2" t="s">
        <v>108226</v>
      </c>
      <c r="H284" s="31">
        <v>0</v>
      </c>
      <c r="I284" s="77">
        <v>900000000</v>
      </c>
      <c r="J284" s="77">
        <v>900000000</v>
      </c>
      <c r="K284" s="150">
        <v>0</v>
      </c>
      <c r="L284" s="150">
        <v>0</v>
      </c>
      <c r="M284" s="38" t="s">
        <v>108222</v>
      </c>
      <c r="N284" s="31" t="s">
        <v>108223</v>
      </c>
      <c r="O284" s="38" t="s">
        <v>108224</v>
      </c>
      <c r="P284" s="38"/>
      <c r="Q284" s="142" t="s">
        <v>108225</v>
      </c>
    </row>
    <row r="285" spans="1:17" ht="77.25" x14ac:dyDescent="0.25">
      <c r="A285" s="147">
        <v>72103300</v>
      </c>
      <c r="B285" s="148" t="s">
        <v>108232</v>
      </c>
      <c r="C285" s="62">
        <v>2</v>
      </c>
      <c r="D285" s="62">
        <v>3</v>
      </c>
      <c r="E285" s="62">
        <v>4</v>
      </c>
      <c r="F285" s="149">
        <v>1</v>
      </c>
      <c r="G285" s="2" t="s">
        <v>108226</v>
      </c>
      <c r="H285" s="31">
        <v>0</v>
      </c>
      <c r="I285" s="77">
        <v>900000000</v>
      </c>
      <c r="J285" s="77">
        <v>900000000</v>
      </c>
      <c r="K285" s="150">
        <v>0</v>
      </c>
      <c r="L285" s="150">
        <v>0</v>
      </c>
      <c r="M285" s="38" t="s">
        <v>108222</v>
      </c>
      <c r="N285" s="31" t="s">
        <v>108223</v>
      </c>
      <c r="O285" s="38" t="s">
        <v>108224</v>
      </c>
      <c r="P285" s="38"/>
      <c r="Q285" s="142" t="s">
        <v>108225</v>
      </c>
    </row>
    <row r="286" spans="1:17" ht="77.25" x14ac:dyDescent="0.25">
      <c r="A286" s="147">
        <v>72103300</v>
      </c>
      <c r="B286" s="148" t="s">
        <v>108232</v>
      </c>
      <c r="C286" s="62">
        <v>6</v>
      </c>
      <c r="D286" s="62">
        <v>7</v>
      </c>
      <c r="E286" s="62">
        <v>4</v>
      </c>
      <c r="F286" s="149">
        <v>1</v>
      </c>
      <c r="G286" s="2" t="s">
        <v>108226</v>
      </c>
      <c r="H286" s="31">
        <v>0</v>
      </c>
      <c r="I286" s="77">
        <v>900000000</v>
      </c>
      <c r="J286" s="77">
        <v>900000000</v>
      </c>
      <c r="K286" s="150">
        <v>0</v>
      </c>
      <c r="L286" s="150">
        <v>0</v>
      </c>
      <c r="M286" s="38" t="s">
        <v>108222</v>
      </c>
      <c r="N286" s="31" t="s">
        <v>108223</v>
      </c>
      <c r="O286" s="38" t="s">
        <v>108224</v>
      </c>
      <c r="P286" s="38"/>
      <c r="Q286" s="142" t="s">
        <v>108225</v>
      </c>
    </row>
    <row r="287" spans="1:17" ht="64.5" x14ac:dyDescent="0.25">
      <c r="A287" s="147">
        <v>72103300</v>
      </c>
      <c r="B287" s="148" t="s">
        <v>108233</v>
      </c>
      <c r="C287" s="62">
        <v>2</v>
      </c>
      <c r="D287" s="62">
        <v>3</v>
      </c>
      <c r="E287" s="62">
        <v>4</v>
      </c>
      <c r="F287" s="149">
        <v>1</v>
      </c>
      <c r="G287" s="2" t="s">
        <v>108226</v>
      </c>
      <c r="H287" s="31">
        <v>0</v>
      </c>
      <c r="I287" s="77">
        <v>900000000</v>
      </c>
      <c r="J287" s="77">
        <v>900000000</v>
      </c>
      <c r="K287" s="150">
        <v>0</v>
      </c>
      <c r="L287" s="150">
        <v>0</v>
      </c>
      <c r="M287" s="38" t="s">
        <v>108222</v>
      </c>
      <c r="N287" s="31" t="s">
        <v>108223</v>
      </c>
      <c r="O287" s="38" t="s">
        <v>108224</v>
      </c>
      <c r="P287" s="38"/>
      <c r="Q287" s="142" t="s">
        <v>108225</v>
      </c>
    </row>
    <row r="288" spans="1:17" ht="64.5" x14ac:dyDescent="0.25">
      <c r="A288" s="147">
        <v>72103300</v>
      </c>
      <c r="B288" s="148" t="s">
        <v>108234</v>
      </c>
      <c r="C288" s="62">
        <v>2</v>
      </c>
      <c r="D288" s="62">
        <v>3</v>
      </c>
      <c r="E288" s="62">
        <v>4</v>
      </c>
      <c r="F288" s="149">
        <v>1</v>
      </c>
      <c r="G288" s="2" t="s">
        <v>108226</v>
      </c>
      <c r="H288" s="31">
        <v>0</v>
      </c>
      <c r="I288" s="77">
        <v>900000000</v>
      </c>
      <c r="J288" s="77">
        <v>900000000</v>
      </c>
      <c r="K288" s="150">
        <v>0</v>
      </c>
      <c r="L288" s="150">
        <v>0</v>
      </c>
      <c r="M288" s="38" t="s">
        <v>108222</v>
      </c>
      <c r="N288" s="31" t="s">
        <v>108223</v>
      </c>
      <c r="O288" s="38" t="s">
        <v>108224</v>
      </c>
      <c r="P288" s="38"/>
      <c r="Q288" s="142" t="s">
        <v>108225</v>
      </c>
    </row>
    <row r="289" spans="1:17" ht="90" x14ac:dyDescent="0.25">
      <c r="A289" s="147">
        <v>72103300</v>
      </c>
      <c r="B289" s="148" t="s">
        <v>108235</v>
      </c>
      <c r="C289" s="62">
        <v>2</v>
      </c>
      <c r="D289" s="62">
        <v>3</v>
      </c>
      <c r="E289" s="62">
        <v>4</v>
      </c>
      <c r="F289" s="149">
        <v>1</v>
      </c>
      <c r="G289" s="2" t="s">
        <v>108226</v>
      </c>
      <c r="H289" s="31">
        <v>0</v>
      </c>
      <c r="I289" s="77">
        <v>900000000</v>
      </c>
      <c r="J289" s="77">
        <v>900000000</v>
      </c>
      <c r="K289" s="150">
        <v>0</v>
      </c>
      <c r="L289" s="150">
        <v>0</v>
      </c>
      <c r="M289" s="38" t="s">
        <v>108222</v>
      </c>
      <c r="N289" s="31" t="s">
        <v>108223</v>
      </c>
      <c r="O289" s="38" t="s">
        <v>108224</v>
      </c>
      <c r="P289" s="38"/>
      <c r="Q289" s="142" t="s">
        <v>108225</v>
      </c>
    </row>
    <row r="290" spans="1:17" ht="39" x14ac:dyDescent="0.25">
      <c r="A290" s="147">
        <v>72141000</v>
      </c>
      <c r="B290" s="148" t="s">
        <v>108236</v>
      </c>
      <c r="C290" s="62">
        <v>2</v>
      </c>
      <c r="D290" s="62">
        <v>2</v>
      </c>
      <c r="E290" s="62">
        <v>6</v>
      </c>
      <c r="F290" s="149">
        <v>1</v>
      </c>
      <c r="G290" s="2" t="s">
        <v>108226</v>
      </c>
      <c r="H290" s="31">
        <v>0</v>
      </c>
      <c r="I290" s="77">
        <v>900000000</v>
      </c>
      <c r="J290" s="77">
        <v>900000000</v>
      </c>
      <c r="K290" s="150">
        <v>0</v>
      </c>
      <c r="L290" s="150">
        <v>0</v>
      </c>
      <c r="M290" s="38" t="s">
        <v>108222</v>
      </c>
      <c r="N290" s="31" t="s">
        <v>108223</v>
      </c>
      <c r="O290" s="38" t="s">
        <v>108224</v>
      </c>
      <c r="P290" s="38"/>
      <c r="Q290" s="142" t="s">
        <v>108225</v>
      </c>
    </row>
    <row r="291" spans="1:17" ht="51.75" x14ac:dyDescent="0.25">
      <c r="A291" s="147">
        <v>72141000</v>
      </c>
      <c r="B291" s="148" t="s">
        <v>108237</v>
      </c>
      <c r="C291" s="62">
        <v>2</v>
      </c>
      <c r="D291" s="62">
        <v>2</v>
      </c>
      <c r="E291" s="62">
        <v>6</v>
      </c>
      <c r="F291" s="149">
        <v>1</v>
      </c>
      <c r="G291" s="2" t="s">
        <v>108226</v>
      </c>
      <c r="H291" s="31">
        <v>0</v>
      </c>
      <c r="I291" s="77">
        <f>+I290</f>
        <v>900000000</v>
      </c>
      <c r="J291" s="77">
        <f>+J290</f>
        <v>900000000</v>
      </c>
      <c r="K291" s="150">
        <v>0</v>
      </c>
      <c r="L291" s="150">
        <v>0</v>
      </c>
      <c r="M291" s="38" t="s">
        <v>108222</v>
      </c>
      <c r="N291" s="31" t="s">
        <v>108223</v>
      </c>
      <c r="O291" s="38" t="s">
        <v>108224</v>
      </c>
      <c r="P291" s="38"/>
      <c r="Q291" s="142" t="s">
        <v>108225</v>
      </c>
    </row>
    <row r="292" spans="1:17" ht="16.5" x14ac:dyDescent="0.25">
      <c r="A292" s="147">
        <v>72101509</v>
      </c>
      <c r="B292" s="148" t="s">
        <v>107963</v>
      </c>
      <c r="C292" s="62">
        <v>2</v>
      </c>
      <c r="D292" s="62">
        <v>2</v>
      </c>
      <c r="E292" s="62">
        <v>1</v>
      </c>
      <c r="F292" s="149">
        <v>1</v>
      </c>
      <c r="G292" s="2" t="s">
        <v>72</v>
      </c>
      <c r="H292" s="31">
        <v>1</v>
      </c>
      <c r="I292" s="77">
        <v>250000</v>
      </c>
      <c r="J292" s="77">
        <v>250000</v>
      </c>
      <c r="K292" s="150">
        <v>0</v>
      </c>
      <c r="L292" s="150">
        <v>0</v>
      </c>
      <c r="M292" s="38" t="s">
        <v>108222</v>
      </c>
      <c r="N292" s="31" t="s">
        <v>108223</v>
      </c>
      <c r="O292" s="38" t="s">
        <v>108224</v>
      </c>
      <c r="P292" s="38"/>
      <c r="Q292" s="142" t="s">
        <v>108225</v>
      </c>
    </row>
    <row r="293" spans="1:17" ht="39" x14ac:dyDescent="0.25">
      <c r="A293" s="147">
        <v>76111500</v>
      </c>
      <c r="B293" s="148" t="s">
        <v>108238</v>
      </c>
      <c r="C293" s="62">
        <v>7</v>
      </c>
      <c r="D293" s="62">
        <v>7</v>
      </c>
      <c r="E293" s="62">
        <v>10</v>
      </c>
      <c r="F293" s="149">
        <v>1</v>
      </c>
      <c r="G293" s="2" t="s">
        <v>72</v>
      </c>
      <c r="H293" s="31">
        <v>0</v>
      </c>
      <c r="I293" s="77">
        <v>23160000</v>
      </c>
      <c r="J293" s="77">
        <f t="shared" ref="J293:J317" si="9">+I293</f>
        <v>23160000</v>
      </c>
      <c r="K293" s="150">
        <v>0</v>
      </c>
      <c r="L293" s="150">
        <v>0</v>
      </c>
      <c r="M293" s="38" t="s">
        <v>108222</v>
      </c>
      <c r="N293" s="31" t="s">
        <v>108223</v>
      </c>
      <c r="O293" s="38" t="s">
        <v>108224</v>
      </c>
      <c r="P293" s="38"/>
      <c r="Q293" s="142" t="s">
        <v>108225</v>
      </c>
    </row>
    <row r="294" spans="1:17" ht="77.25" x14ac:dyDescent="0.25">
      <c r="A294" s="147">
        <v>30121601</v>
      </c>
      <c r="B294" s="148" t="s">
        <v>108239</v>
      </c>
      <c r="C294" s="62">
        <v>2</v>
      </c>
      <c r="D294" s="62">
        <v>3</v>
      </c>
      <c r="E294" s="62">
        <v>1</v>
      </c>
      <c r="F294" s="149">
        <v>1</v>
      </c>
      <c r="G294" s="2" t="s">
        <v>72</v>
      </c>
      <c r="H294" s="31">
        <v>0</v>
      </c>
      <c r="I294" s="77">
        <v>90000000</v>
      </c>
      <c r="J294" s="77">
        <f t="shared" si="9"/>
        <v>90000000</v>
      </c>
      <c r="K294" s="150">
        <v>0</v>
      </c>
      <c r="L294" s="150">
        <v>0</v>
      </c>
      <c r="M294" s="38" t="s">
        <v>108222</v>
      </c>
      <c r="N294" s="31" t="s">
        <v>108223</v>
      </c>
      <c r="O294" s="38" t="s">
        <v>108224</v>
      </c>
      <c r="P294" s="38"/>
      <c r="Q294" s="142" t="s">
        <v>108225</v>
      </c>
    </row>
    <row r="295" spans="1:17" ht="77.25" x14ac:dyDescent="0.25">
      <c r="A295" s="147">
        <v>30121601</v>
      </c>
      <c r="B295" s="148" t="s">
        <v>108239</v>
      </c>
      <c r="C295" s="62">
        <v>6</v>
      </c>
      <c r="D295" s="62">
        <v>7</v>
      </c>
      <c r="E295" s="62">
        <v>1</v>
      </c>
      <c r="F295" s="149">
        <v>1</v>
      </c>
      <c r="G295" s="2" t="s">
        <v>72</v>
      </c>
      <c r="H295" s="31">
        <v>0</v>
      </c>
      <c r="I295" s="77">
        <v>90000000</v>
      </c>
      <c r="J295" s="77">
        <f t="shared" si="9"/>
        <v>90000000</v>
      </c>
      <c r="K295" s="150">
        <v>0</v>
      </c>
      <c r="L295" s="150">
        <v>0</v>
      </c>
      <c r="M295" s="38" t="s">
        <v>108222</v>
      </c>
      <c r="N295" s="31" t="s">
        <v>108223</v>
      </c>
      <c r="O295" s="38" t="s">
        <v>108224</v>
      </c>
      <c r="P295" s="38"/>
      <c r="Q295" s="142" t="s">
        <v>108225</v>
      </c>
    </row>
    <row r="296" spans="1:17" ht="77.25" x14ac:dyDescent="0.25">
      <c r="A296" s="147">
        <v>30121601</v>
      </c>
      <c r="B296" s="148" t="s">
        <v>108240</v>
      </c>
      <c r="C296" s="62">
        <v>2</v>
      </c>
      <c r="D296" s="62">
        <v>3</v>
      </c>
      <c r="E296" s="62">
        <v>1</v>
      </c>
      <c r="F296" s="149">
        <v>1</v>
      </c>
      <c r="G296" s="2" t="s">
        <v>72</v>
      </c>
      <c r="H296" s="31">
        <v>0</v>
      </c>
      <c r="I296" s="77">
        <v>90000000</v>
      </c>
      <c r="J296" s="77">
        <f t="shared" si="9"/>
        <v>90000000</v>
      </c>
      <c r="K296" s="150">
        <v>0</v>
      </c>
      <c r="L296" s="150">
        <v>0</v>
      </c>
      <c r="M296" s="38" t="s">
        <v>108222</v>
      </c>
      <c r="N296" s="31" t="s">
        <v>108223</v>
      </c>
      <c r="O296" s="38" t="s">
        <v>108224</v>
      </c>
      <c r="P296" s="38"/>
      <c r="Q296" s="142" t="s">
        <v>108225</v>
      </c>
    </row>
    <row r="297" spans="1:17" ht="77.25" x14ac:dyDescent="0.25">
      <c r="A297" s="147">
        <v>30121601</v>
      </c>
      <c r="B297" s="148" t="s">
        <v>108240</v>
      </c>
      <c r="C297" s="62">
        <v>6</v>
      </c>
      <c r="D297" s="62">
        <v>7</v>
      </c>
      <c r="E297" s="62">
        <v>1</v>
      </c>
      <c r="F297" s="149">
        <v>1</v>
      </c>
      <c r="G297" s="2" t="s">
        <v>72</v>
      </c>
      <c r="H297" s="31">
        <v>0</v>
      </c>
      <c r="I297" s="77">
        <v>90000000</v>
      </c>
      <c r="J297" s="77">
        <f t="shared" si="9"/>
        <v>90000000</v>
      </c>
      <c r="K297" s="150">
        <v>0</v>
      </c>
      <c r="L297" s="150">
        <v>0</v>
      </c>
      <c r="M297" s="38" t="s">
        <v>108222</v>
      </c>
      <c r="N297" s="31" t="s">
        <v>108223</v>
      </c>
      <c r="O297" s="38" t="s">
        <v>108224</v>
      </c>
      <c r="P297" s="38"/>
      <c r="Q297" s="142" t="s">
        <v>108225</v>
      </c>
    </row>
    <row r="298" spans="1:17" ht="77.25" x14ac:dyDescent="0.25">
      <c r="A298" s="147">
        <v>30121601</v>
      </c>
      <c r="B298" s="148" t="s">
        <v>108241</v>
      </c>
      <c r="C298" s="62">
        <v>2</v>
      </c>
      <c r="D298" s="62">
        <v>3</v>
      </c>
      <c r="E298" s="62">
        <v>1</v>
      </c>
      <c r="F298" s="149">
        <v>1</v>
      </c>
      <c r="G298" s="2" t="s">
        <v>72</v>
      </c>
      <c r="H298" s="31">
        <v>0</v>
      </c>
      <c r="I298" s="77">
        <v>90000000</v>
      </c>
      <c r="J298" s="77">
        <f t="shared" si="9"/>
        <v>90000000</v>
      </c>
      <c r="K298" s="150">
        <v>0</v>
      </c>
      <c r="L298" s="150">
        <v>0</v>
      </c>
      <c r="M298" s="38" t="s">
        <v>108222</v>
      </c>
      <c r="N298" s="31" t="s">
        <v>108223</v>
      </c>
      <c r="O298" s="38" t="s">
        <v>108224</v>
      </c>
      <c r="P298" s="38"/>
      <c r="Q298" s="142" t="s">
        <v>108225</v>
      </c>
    </row>
    <row r="299" spans="1:17" ht="77.25" x14ac:dyDescent="0.25">
      <c r="A299" s="147">
        <v>30121601</v>
      </c>
      <c r="B299" s="148" t="s">
        <v>108241</v>
      </c>
      <c r="C299" s="62">
        <v>6</v>
      </c>
      <c r="D299" s="62">
        <v>7</v>
      </c>
      <c r="E299" s="62">
        <v>1</v>
      </c>
      <c r="F299" s="149">
        <v>1</v>
      </c>
      <c r="G299" s="2" t="s">
        <v>72</v>
      </c>
      <c r="H299" s="31">
        <v>0</v>
      </c>
      <c r="I299" s="77">
        <v>90000000</v>
      </c>
      <c r="J299" s="77">
        <f t="shared" si="9"/>
        <v>90000000</v>
      </c>
      <c r="K299" s="150">
        <v>0</v>
      </c>
      <c r="L299" s="150">
        <v>0</v>
      </c>
      <c r="M299" s="38" t="s">
        <v>108222</v>
      </c>
      <c r="N299" s="31" t="s">
        <v>108223</v>
      </c>
      <c r="O299" s="38" t="s">
        <v>108224</v>
      </c>
      <c r="P299" s="38"/>
      <c r="Q299" s="142" t="s">
        <v>108225</v>
      </c>
    </row>
    <row r="300" spans="1:17" ht="77.25" x14ac:dyDescent="0.25">
      <c r="A300" s="147">
        <v>30121601</v>
      </c>
      <c r="B300" s="148" t="s">
        <v>108242</v>
      </c>
      <c r="C300" s="62">
        <v>2</v>
      </c>
      <c r="D300" s="62">
        <v>3</v>
      </c>
      <c r="E300" s="62">
        <v>1</v>
      </c>
      <c r="F300" s="149">
        <v>1</v>
      </c>
      <c r="G300" s="2" t="s">
        <v>72</v>
      </c>
      <c r="H300" s="31">
        <v>0</v>
      </c>
      <c r="I300" s="77">
        <v>90000000</v>
      </c>
      <c r="J300" s="77">
        <f t="shared" si="9"/>
        <v>90000000</v>
      </c>
      <c r="K300" s="150">
        <v>0</v>
      </c>
      <c r="L300" s="150">
        <v>0</v>
      </c>
      <c r="M300" s="38" t="s">
        <v>108222</v>
      </c>
      <c r="N300" s="31" t="s">
        <v>108223</v>
      </c>
      <c r="O300" s="38" t="s">
        <v>108224</v>
      </c>
      <c r="P300" s="38"/>
      <c r="Q300" s="142" t="s">
        <v>108225</v>
      </c>
    </row>
    <row r="301" spans="1:17" ht="77.25" x14ac:dyDescent="0.25">
      <c r="A301" s="147">
        <v>30121601</v>
      </c>
      <c r="B301" s="148" t="s">
        <v>108242</v>
      </c>
      <c r="C301" s="62">
        <v>6</v>
      </c>
      <c r="D301" s="62">
        <v>7</v>
      </c>
      <c r="E301" s="62">
        <v>1</v>
      </c>
      <c r="F301" s="149">
        <v>1</v>
      </c>
      <c r="G301" s="2" t="s">
        <v>72</v>
      </c>
      <c r="H301" s="31">
        <v>0</v>
      </c>
      <c r="I301" s="77">
        <v>90000000</v>
      </c>
      <c r="J301" s="77">
        <f t="shared" si="9"/>
        <v>90000000</v>
      </c>
      <c r="K301" s="150">
        <v>0</v>
      </c>
      <c r="L301" s="150">
        <v>0</v>
      </c>
      <c r="M301" s="38" t="s">
        <v>108222</v>
      </c>
      <c r="N301" s="31" t="s">
        <v>108223</v>
      </c>
      <c r="O301" s="38" t="s">
        <v>108224</v>
      </c>
      <c r="P301" s="38"/>
      <c r="Q301" s="142" t="s">
        <v>108225</v>
      </c>
    </row>
    <row r="302" spans="1:17" ht="90" x14ac:dyDescent="0.25">
      <c r="A302" s="147">
        <v>30121601</v>
      </c>
      <c r="B302" s="148" t="s">
        <v>108243</v>
      </c>
      <c r="C302" s="62">
        <v>2</v>
      </c>
      <c r="D302" s="62">
        <v>3</v>
      </c>
      <c r="E302" s="62">
        <v>1</v>
      </c>
      <c r="F302" s="149">
        <v>1</v>
      </c>
      <c r="G302" s="2" t="s">
        <v>72</v>
      </c>
      <c r="H302" s="31">
        <v>0</v>
      </c>
      <c r="I302" s="77">
        <v>90000000</v>
      </c>
      <c r="J302" s="77">
        <f t="shared" si="9"/>
        <v>90000000</v>
      </c>
      <c r="K302" s="150">
        <v>0</v>
      </c>
      <c r="L302" s="150">
        <v>0</v>
      </c>
      <c r="M302" s="38" t="s">
        <v>108222</v>
      </c>
      <c r="N302" s="31" t="s">
        <v>108223</v>
      </c>
      <c r="O302" s="38" t="s">
        <v>108224</v>
      </c>
      <c r="P302" s="38"/>
      <c r="Q302" s="142" t="s">
        <v>108225</v>
      </c>
    </row>
    <row r="303" spans="1:17" ht="90" x14ac:dyDescent="0.25">
      <c r="A303" s="147">
        <v>30121601</v>
      </c>
      <c r="B303" s="148" t="s">
        <v>108243</v>
      </c>
      <c r="C303" s="62">
        <v>6</v>
      </c>
      <c r="D303" s="62">
        <v>7</v>
      </c>
      <c r="E303" s="62">
        <v>1</v>
      </c>
      <c r="F303" s="149">
        <v>1</v>
      </c>
      <c r="G303" s="2" t="s">
        <v>72</v>
      </c>
      <c r="H303" s="31">
        <v>0</v>
      </c>
      <c r="I303" s="77">
        <v>90000000</v>
      </c>
      <c r="J303" s="77">
        <f t="shared" si="9"/>
        <v>90000000</v>
      </c>
      <c r="K303" s="150">
        <v>0</v>
      </c>
      <c r="L303" s="150">
        <v>0</v>
      </c>
      <c r="M303" s="38" t="s">
        <v>108222</v>
      </c>
      <c r="N303" s="31" t="s">
        <v>108223</v>
      </c>
      <c r="O303" s="38" t="s">
        <v>108224</v>
      </c>
      <c r="P303" s="38"/>
      <c r="Q303" s="142" t="s">
        <v>108225</v>
      </c>
    </row>
    <row r="304" spans="1:17" ht="77.25" x14ac:dyDescent="0.25">
      <c r="A304" s="147">
        <v>30121601</v>
      </c>
      <c r="B304" s="148" t="s">
        <v>108244</v>
      </c>
      <c r="C304" s="62">
        <v>2</v>
      </c>
      <c r="D304" s="62">
        <v>3</v>
      </c>
      <c r="E304" s="62">
        <v>1</v>
      </c>
      <c r="F304" s="149">
        <v>1</v>
      </c>
      <c r="G304" s="2" t="s">
        <v>72</v>
      </c>
      <c r="H304" s="31">
        <v>0</v>
      </c>
      <c r="I304" s="77">
        <v>90000000</v>
      </c>
      <c r="J304" s="77">
        <f t="shared" si="9"/>
        <v>90000000</v>
      </c>
      <c r="K304" s="150">
        <v>0</v>
      </c>
      <c r="L304" s="150">
        <v>0</v>
      </c>
      <c r="M304" s="38" t="s">
        <v>108222</v>
      </c>
      <c r="N304" s="31" t="s">
        <v>108223</v>
      </c>
      <c r="O304" s="38" t="s">
        <v>108224</v>
      </c>
      <c r="P304" s="38"/>
      <c r="Q304" s="142" t="s">
        <v>108225</v>
      </c>
    </row>
    <row r="305" spans="1:17" ht="77.25" x14ac:dyDescent="0.25">
      <c r="A305" s="147">
        <v>30121601</v>
      </c>
      <c r="B305" s="148" t="s">
        <v>108244</v>
      </c>
      <c r="C305" s="62">
        <v>6</v>
      </c>
      <c r="D305" s="62">
        <v>7</v>
      </c>
      <c r="E305" s="62">
        <v>1</v>
      </c>
      <c r="F305" s="149">
        <v>1</v>
      </c>
      <c r="G305" s="2" t="s">
        <v>72</v>
      </c>
      <c r="H305" s="31">
        <v>0</v>
      </c>
      <c r="I305" s="77">
        <v>90000000</v>
      </c>
      <c r="J305" s="77">
        <f t="shared" si="9"/>
        <v>90000000</v>
      </c>
      <c r="K305" s="150">
        <v>0</v>
      </c>
      <c r="L305" s="150">
        <v>0</v>
      </c>
      <c r="M305" s="38" t="s">
        <v>108222</v>
      </c>
      <c r="N305" s="31" t="s">
        <v>108223</v>
      </c>
      <c r="O305" s="38" t="s">
        <v>108224</v>
      </c>
      <c r="P305" s="38"/>
      <c r="Q305" s="142" t="s">
        <v>108225</v>
      </c>
    </row>
    <row r="306" spans="1:17" ht="77.25" x14ac:dyDescent="0.25">
      <c r="A306" s="147">
        <v>30121601</v>
      </c>
      <c r="B306" s="148" t="s">
        <v>108245</v>
      </c>
      <c r="C306" s="62">
        <v>2</v>
      </c>
      <c r="D306" s="62">
        <v>3</v>
      </c>
      <c r="E306" s="62">
        <v>1</v>
      </c>
      <c r="F306" s="149">
        <v>1</v>
      </c>
      <c r="G306" s="2" t="s">
        <v>72</v>
      </c>
      <c r="H306" s="31">
        <v>0</v>
      </c>
      <c r="I306" s="77">
        <v>90000000</v>
      </c>
      <c r="J306" s="77">
        <f t="shared" si="9"/>
        <v>90000000</v>
      </c>
      <c r="K306" s="150">
        <v>0</v>
      </c>
      <c r="L306" s="150">
        <v>0</v>
      </c>
      <c r="M306" s="38" t="s">
        <v>108222</v>
      </c>
      <c r="N306" s="31" t="s">
        <v>108223</v>
      </c>
      <c r="O306" s="38" t="s">
        <v>108224</v>
      </c>
      <c r="P306" s="38"/>
      <c r="Q306" s="142" t="s">
        <v>108225</v>
      </c>
    </row>
    <row r="307" spans="1:17" ht="77.25" x14ac:dyDescent="0.25">
      <c r="A307" s="147">
        <v>30121601</v>
      </c>
      <c r="B307" s="148" t="s">
        <v>108245</v>
      </c>
      <c r="C307" s="62">
        <v>6</v>
      </c>
      <c r="D307" s="62">
        <v>7</v>
      </c>
      <c r="E307" s="62">
        <v>1</v>
      </c>
      <c r="F307" s="149">
        <v>1</v>
      </c>
      <c r="G307" s="2" t="s">
        <v>72</v>
      </c>
      <c r="H307" s="31">
        <v>0</v>
      </c>
      <c r="I307" s="77">
        <v>90000000</v>
      </c>
      <c r="J307" s="77">
        <f t="shared" si="9"/>
        <v>90000000</v>
      </c>
      <c r="K307" s="150">
        <v>0</v>
      </c>
      <c r="L307" s="150">
        <v>0</v>
      </c>
      <c r="M307" s="38" t="s">
        <v>108222</v>
      </c>
      <c r="N307" s="31" t="s">
        <v>108223</v>
      </c>
      <c r="O307" s="38" t="s">
        <v>108224</v>
      </c>
      <c r="P307" s="38"/>
      <c r="Q307" s="142" t="s">
        <v>108225</v>
      </c>
    </row>
    <row r="308" spans="1:17" ht="153.75" x14ac:dyDescent="0.25">
      <c r="A308" s="147">
        <v>30121601</v>
      </c>
      <c r="B308" s="148" t="s">
        <v>108246</v>
      </c>
      <c r="C308" s="62">
        <v>2</v>
      </c>
      <c r="D308" s="62">
        <v>3</v>
      </c>
      <c r="E308" s="62">
        <v>1</v>
      </c>
      <c r="F308" s="149">
        <v>1</v>
      </c>
      <c r="G308" s="2" t="s">
        <v>72</v>
      </c>
      <c r="H308" s="31">
        <v>0</v>
      </c>
      <c r="I308" s="77">
        <v>90000000</v>
      </c>
      <c r="J308" s="77">
        <f t="shared" si="9"/>
        <v>90000000</v>
      </c>
      <c r="K308" s="150">
        <v>0</v>
      </c>
      <c r="L308" s="150">
        <v>0</v>
      </c>
      <c r="M308" s="38" t="s">
        <v>108222</v>
      </c>
      <c r="N308" s="31" t="s">
        <v>108223</v>
      </c>
      <c r="O308" s="38" t="s">
        <v>108224</v>
      </c>
      <c r="P308" s="38"/>
      <c r="Q308" s="142" t="s">
        <v>108225</v>
      </c>
    </row>
    <row r="309" spans="1:17" ht="153.75" x14ac:dyDescent="0.25">
      <c r="A309" s="147">
        <v>30121601</v>
      </c>
      <c r="B309" s="148" t="s">
        <v>108246</v>
      </c>
      <c r="C309" s="62">
        <v>6</v>
      </c>
      <c r="D309" s="62">
        <v>7</v>
      </c>
      <c r="E309" s="62">
        <v>1</v>
      </c>
      <c r="F309" s="149">
        <v>1</v>
      </c>
      <c r="G309" s="2" t="s">
        <v>72</v>
      </c>
      <c r="H309" s="31">
        <v>0</v>
      </c>
      <c r="I309" s="77">
        <v>90000000</v>
      </c>
      <c r="J309" s="77">
        <f t="shared" si="9"/>
        <v>90000000</v>
      </c>
      <c r="K309" s="150">
        <v>0</v>
      </c>
      <c r="L309" s="150">
        <v>0</v>
      </c>
      <c r="M309" s="38" t="s">
        <v>108222</v>
      </c>
      <c r="N309" s="31" t="s">
        <v>108223</v>
      </c>
      <c r="O309" s="38" t="s">
        <v>108224</v>
      </c>
      <c r="P309" s="38"/>
      <c r="Q309" s="142" t="s">
        <v>108225</v>
      </c>
    </row>
    <row r="310" spans="1:17" ht="77.25" x14ac:dyDescent="0.25">
      <c r="A310" s="147">
        <v>30121601</v>
      </c>
      <c r="B310" s="148" t="s">
        <v>108247</v>
      </c>
      <c r="C310" s="62">
        <v>2</v>
      </c>
      <c r="D310" s="62">
        <v>3</v>
      </c>
      <c r="E310" s="62">
        <v>1</v>
      </c>
      <c r="F310" s="149">
        <v>1</v>
      </c>
      <c r="G310" s="2" t="s">
        <v>72</v>
      </c>
      <c r="H310" s="31">
        <v>0</v>
      </c>
      <c r="I310" s="77">
        <v>90000000</v>
      </c>
      <c r="J310" s="77">
        <f t="shared" si="9"/>
        <v>90000000</v>
      </c>
      <c r="K310" s="150">
        <v>0</v>
      </c>
      <c r="L310" s="150">
        <v>0</v>
      </c>
      <c r="M310" s="38" t="s">
        <v>108222</v>
      </c>
      <c r="N310" s="31" t="s">
        <v>108223</v>
      </c>
      <c r="O310" s="38" t="s">
        <v>108224</v>
      </c>
      <c r="P310" s="38"/>
      <c r="Q310" s="142" t="s">
        <v>108225</v>
      </c>
    </row>
    <row r="311" spans="1:17" ht="77.25" x14ac:dyDescent="0.25">
      <c r="A311" s="147">
        <v>30121601</v>
      </c>
      <c r="B311" s="148" t="s">
        <v>108247</v>
      </c>
      <c r="C311" s="62">
        <v>6</v>
      </c>
      <c r="D311" s="62">
        <v>7</v>
      </c>
      <c r="E311" s="62">
        <v>1</v>
      </c>
      <c r="F311" s="149">
        <v>1</v>
      </c>
      <c r="G311" s="2" t="s">
        <v>72</v>
      </c>
      <c r="H311" s="31">
        <v>0</v>
      </c>
      <c r="I311" s="77">
        <v>90000000</v>
      </c>
      <c r="J311" s="77">
        <f t="shared" si="9"/>
        <v>90000000</v>
      </c>
      <c r="K311" s="150">
        <v>0</v>
      </c>
      <c r="L311" s="150">
        <v>0</v>
      </c>
      <c r="M311" s="38" t="s">
        <v>108222</v>
      </c>
      <c r="N311" s="31" t="s">
        <v>108223</v>
      </c>
      <c r="O311" s="38" t="s">
        <v>108224</v>
      </c>
      <c r="P311" s="38"/>
      <c r="Q311" s="142" t="s">
        <v>108225</v>
      </c>
    </row>
    <row r="312" spans="1:17" ht="77.25" x14ac:dyDescent="0.25">
      <c r="A312" s="147">
        <v>30121601</v>
      </c>
      <c r="B312" s="148" t="s">
        <v>108248</v>
      </c>
      <c r="C312" s="62">
        <v>2</v>
      </c>
      <c r="D312" s="62">
        <v>3</v>
      </c>
      <c r="E312" s="62">
        <v>1</v>
      </c>
      <c r="F312" s="149">
        <v>1</v>
      </c>
      <c r="G312" s="2" t="s">
        <v>72</v>
      </c>
      <c r="H312" s="31">
        <v>0</v>
      </c>
      <c r="I312" s="77">
        <v>90000000</v>
      </c>
      <c r="J312" s="77">
        <f t="shared" si="9"/>
        <v>90000000</v>
      </c>
      <c r="K312" s="150">
        <v>0</v>
      </c>
      <c r="L312" s="150">
        <v>0</v>
      </c>
      <c r="M312" s="38" t="s">
        <v>108222</v>
      </c>
      <c r="N312" s="31" t="s">
        <v>108223</v>
      </c>
      <c r="O312" s="38" t="s">
        <v>108224</v>
      </c>
      <c r="P312" s="38"/>
      <c r="Q312" s="142" t="s">
        <v>108225</v>
      </c>
    </row>
    <row r="313" spans="1:17" ht="77.25" x14ac:dyDescent="0.25">
      <c r="A313" s="147">
        <v>30121601</v>
      </c>
      <c r="B313" s="148" t="s">
        <v>108248</v>
      </c>
      <c r="C313" s="62">
        <v>6</v>
      </c>
      <c r="D313" s="62">
        <v>7</v>
      </c>
      <c r="E313" s="62">
        <v>1</v>
      </c>
      <c r="F313" s="149">
        <v>1</v>
      </c>
      <c r="G313" s="2" t="s">
        <v>72</v>
      </c>
      <c r="H313" s="31">
        <v>0</v>
      </c>
      <c r="I313" s="77">
        <v>90000000</v>
      </c>
      <c r="J313" s="77">
        <f t="shared" si="9"/>
        <v>90000000</v>
      </c>
      <c r="K313" s="150">
        <v>0</v>
      </c>
      <c r="L313" s="150">
        <v>0</v>
      </c>
      <c r="M313" s="38" t="s">
        <v>108222</v>
      </c>
      <c r="N313" s="31" t="s">
        <v>108223</v>
      </c>
      <c r="O313" s="38" t="s">
        <v>108224</v>
      </c>
      <c r="P313" s="38"/>
      <c r="Q313" s="142" t="s">
        <v>108225</v>
      </c>
    </row>
    <row r="314" spans="1:17" ht="77.25" x14ac:dyDescent="0.25">
      <c r="A314" s="147">
        <v>30121601</v>
      </c>
      <c r="B314" s="148" t="s">
        <v>108249</v>
      </c>
      <c r="C314" s="62">
        <v>2</v>
      </c>
      <c r="D314" s="62">
        <v>3</v>
      </c>
      <c r="E314" s="62">
        <v>1</v>
      </c>
      <c r="F314" s="149">
        <v>1</v>
      </c>
      <c r="G314" s="2" t="s">
        <v>72</v>
      </c>
      <c r="H314" s="31">
        <v>0</v>
      </c>
      <c r="I314" s="77">
        <v>90000000</v>
      </c>
      <c r="J314" s="77">
        <f t="shared" si="9"/>
        <v>90000000</v>
      </c>
      <c r="K314" s="150">
        <v>0</v>
      </c>
      <c r="L314" s="150">
        <v>0</v>
      </c>
      <c r="M314" s="38" t="s">
        <v>108222</v>
      </c>
      <c r="N314" s="31" t="s">
        <v>108223</v>
      </c>
      <c r="O314" s="38" t="s">
        <v>108224</v>
      </c>
      <c r="P314" s="38"/>
      <c r="Q314" s="142" t="s">
        <v>108225</v>
      </c>
    </row>
    <row r="315" spans="1:17" ht="77.25" x14ac:dyDescent="0.25">
      <c r="A315" s="147">
        <v>30121601</v>
      </c>
      <c r="B315" s="148" t="s">
        <v>108249</v>
      </c>
      <c r="C315" s="62">
        <v>6</v>
      </c>
      <c r="D315" s="62">
        <v>7</v>
      </c>
      <c r="E315" s="62">
        <v>1</v>
      </c>
      <c r="F315" s="149">
        <v>1</v>
      </c>
      <c r="G315" s="2" t="s">
        <v>72</v>
      </c>
      <c r="H315" s="31">
        <v>0</v>
      </c>
      <c r="I315" s="77">
        <v>90000000</v>
      </c>
      <c r="J315" s="77">
        <f t="shared" si="9"/>
        <v>90000000</v>
      </c>
      <c r="K315" s="150">
        <v>0</v>
      </c>
      <c r="L315" s="150">
        <v>0</v>
      </c>
      <c r="M315" s="38" t="s">
        <v>108222</v>
      </c>
      <c r="N315" s="31" t="s">
        <v>108223</v>
      </c>
      <c r="O315" s="38" t="s">
        <v>108224</v>
      </c>
      <c r="P315" s="38"/>
      <c r="Q315" s="142" t="s">
        <v>108225</v>
      </c>
    </row>
    <row r="316" spans="1:17" ht="77.25" x14ac:dyDescent="0.25">
      <c r="A316" s="147">
        <v>30121601</v>
      </c>
      <c r="B316" s="148" t="s">
        <v>108250</v>
      </c>
      <c r="C316" s="62">
        <v>2</v>
      </c>
      <c r="D316" s="62">
        <v>3</v>
      </c>
      <c r="E316" s="62">
        <v>1</v>
      </c>
      <c r="F316" s="149">
        <v>1</v>
      </c>
      <c r="G316" s="2" t="s">
        <v>72</v>
      </c>
      <c r="H316" s="31">
        <v>0</v>
      </c>
      <c r="I316" s="77">
        <v>90000000</v>
      </c>
      <c r="J316" s="77">
        <f t="shared" si="9"/>
        <v>90000000</v>
      </c>
      <c r="K316" s="150">
        <v>0</v>
      </c>
      <c r="L316" s="150">
        <v>0</v>
      </c>
      <c r="M316" s="38" t="s">
        <v>108222</v>
      </c>
      <c r="N316" s="31" t="s">
        <v>108223</v>
      </c>
      <c r="O316" s="38" t="s">
        <v>108224</v>
      </c>
      <c r="P316" s="38"/>
      <c r="Q316" s="142" t="s">
        <v>108225</v>
      </c>
    </row>
    <row r="317" spans="1:17" ht="77.25" x14ac:dyDescent="0.25">
      <c r="A317" s="147">
        <v>30121601</v>
      </c>
      <c r="B317" s="148" t="s">
        <v>108250</v>
      </c>
      <c r="C317" s="62">
        <v>6</v>
      </c>
      <c r="D317" s="62">
        <v>7</v>
      </c>
      <c r="E317" s="62">
        <v>1</v>
      </c>
      <c r="F317" s="149">
        <v>1</v>
      </c>
      <c r="G317" s="2" t="s">
        <v>72</v>
      </c>
      <c r="H317" s="31">
        <v>0</v>
      </c>
      <c r="I317" s="77">
        <v>90000000</v>
      </c>
      <c r="J317" s="77">
        <f t="shared" si="9"/>
        <v>90000000</v>
      </c>
      <c r="K317" s="150">
        <v>0</v>
      </c>
      <c r="L317" s="150">
        <v>0</v>
      </c>
      <c r="M317" s="38" t="s">
        <v>108222</v>
      </c>
      <c r="N317" s="31" t="s">
        <v>108223</v>
      </c>
      <c r="O317" s="38" t="s">
        <v>108224</v>
      </c>
      <c r="P317" s="38"/>
      <c r="Q317" s="142" t="s">
        <v>108225</v>
      </c>
    </row>
    <row r="318" spans="1:17" ht="26.25" x14ac:dyDescent="0.25">
      <c r="A318" s="147">
        <v>72141000</v>
      </c>
      <c r="B318" s="148" t="s">
        <v>108251</v>
      </c>
      <c r="C318" s="62">
        <v>3</v>
      </c>
      <c r="D318" s="62">
        <v>5</v>
      </c>
      <c r="E318" s="62">
        <v>2</v>
      </c>
      <c r="F318" s="149">
        <v>1</v>
      </c>
      <c r="G318" s="2" t="s">
        <v>51</v>
      </c>
      <c r="H318" s="31">
        <v>0</v>
      </c>
      <c r="I318" s="77">
        <v>900000000</v>
      </c>
      <c r="J318" s="77">
        <v>900000000</v>
      </c>
      <c r="K318" s="150">
        <v>0</v>
      </c>
      <c r="L318" s="150">
        <v>0</v>
      </c>
      <c r="M318" s="38" t="s">
        <v>108222</v>
      </c>
      <c r="N318" s="31" t="s">
        <v>108223</v>
      </c>
      <c r="O318" s="38" t="s">
        <v>108224</v>
      </c>
      <c r="P318" s="38"/>
      <c r="Q318" s="142" t="s">
        <v>108225</v>
      </c>
    </row>
    <row r="319" spans="1:17" ht="39" x14ac:dyDescent="0.25">
      <c r="A319" s="147">
        <v>81100000</v>
      </c>
      <c r="B319" s="148" t="s">
        <v>108252</v>
      </c>
      <c r="C319" s="62">
        <v>3</v>
      </c>
      <c r="D319" s="62">
        <v>5</v>
      </c>
      <c r="E319" s="62">
        <v>2</v>
      </c>
      <c r="F319" s="149">
        <v>1</v>
      </c>
      <c r="G319" s="2" t="s">
        <v>51</v>
      </c>
      <c r="H319" s="31">
        <v>0</v>
      </c>
      <c r="I319" s="77">
        <v>900000000</v>
      </c>
      <c r="J319" s="77">
        <v>900000000</v>
      </c>
      <c r="K319" s="150">
        <v>0</v>
      </c>
      <c r="L319" s="150">
        <v>0</v>
      </c>
      <c r="M319" s="38" t="s">
        <v>108222</v>
      </c>
      <c r="N319" s="31" t="s">
        <v>108223</v>
      </c>
      <c r="O319" s="38" t="s">
        <v>108224</v>
      </c>
      <c r="P319" s="38"/>
      <c r="Q319" s="142" t="s">
        <v>108225</v>
      </c>
    </row>
    <row r="320" spans="1:17" ht="77.25" x14ac:dyDescent="0.25">
      <c r="A320" s="151">
        <v>30121601</v>
      </c>
      <c r="B320" s="124" t="s">
        <v>108253</v>
      </c>
      <c r="C320" s="62">
        <v>2</v>
      </c>
      <c r="D320" s="62">
        <v>3</v>
      </c>
      <c r="E320" s="62">
        <v>1</v>
      </c>
      <c r="F320" s="149">
        <v>1</v>
      </c>
      <c r="G320" s="42" t="s">
        <v>72</v>
      </c>
      <c r="H320" s="31">
        <v>0</v>
      </c>
      <c r="I320" s="77">
        <v>900000000</v>
      </c>
      <c r="J320" s="77">
        <v>900000000</v>
      </c>
      <c r="K320" s="150">
        <v>0</v>
      </c>
      <c r="L320" s="150">
        <v>0</v>
      </c>
      <c r="M320" s="38" t="s">
        <v>108222</v>
      </c>
      <c r="N320" s="31" t="s">
        <v>108223</v>
      </c>
      <c r="O320" s="38" t="s">
        <v>108224</v>
      </c>
      <c r="P320" s="38"/>
      <c r="Q320" s="142" t="s">
        <v>108225</v>
      </c>
    </row>
    <row r="321" spans="1:17" ht="64.5" x14ac:dyDescent="0.25">
      <c r="A321" s="151">
        <v>30121601</v>
      </c>
      <c r="B321" s="124" t="s">
        <v>108254</v>
      </c>
      <c r="C321" s="62">
        <v>2</v>
      </c>
      <c r="D321" s="62">
        <v>3</v>
      </c>
      <c r="E321" s="62">
        <v>1</v>
      </c>
      <c r="F321" s="149">
        <v>1</v>
      </c>
      <c r="G321" s="42" t="s">
        <v>72</v>
      </c>
      <c r="H321" s="31">
        <v>0</v>
      </c>
      <c r="I321" s="77">
        <v>900000000</v>
      </c>
      <c r="J321" s="77">
        <v>900000000</v>
      </c>
      <c r="K321" s="150">
        <v>0</v>
      </c>
      <c r="L321" s="150">
        <v>0</v>
      </c>
      <c r="M321" s="38" t="s">
        <v>108222</v>
      </c>
      <c r="N321" s="31" t="s">
        <v>108223</v>
      </c>
      <c r="O321" s="38" t="s">
        <v>108224</v>
      </c>
      <c r="P321" s="38"/>
      <c r="Q321" s="142" t="s">
        <v>108225</v>
      </c>
    </row>
    <row r="322" spans="1:17" ht="51.75" x14ac:dyDescent="0.25">
      <c r="A322" s="147">
        <v>72103300</v>
      </c>
      <c r="B322" s="148" t="s">
        <v>108255</v>
      </c>
      <c r="C322" s="62">
        <v>2</v>
      </c>
      <c r="D322" s="62">
        <v>3</v>
      </c>
      <c r="E322" s="62">
        <v>4</v>
      </c>
      <c r="F322" s="149">
        <v>1</v>
      </c>
      <c r="G322" s="2" t="s">
        <v>108226</v>
      </c>
      <c r="H322" s="31">
        <v>0</v>
      </c>
      <c r="I322" s="77">
        <v>900000000</v>
      </c>
      <c r="J322" s="77">
        <v>900000000</v>
      </c>
      <c r="K322" s="150">
        <v>0</v>
      </c>
      <c r="L322" s="150">
        <v>0</v>
      </c>
      <c r="M322" s="38" t="s">
        <v>108222</v>
      </c>
      <c r="N322" s="31" t="s">
        <v>108223</v>
      </c>
      <c r="O322" s="38" t="s">
        <v>108224</v>
      </c>
      <c r="P322" s="38"/>
      <c r="Q322" s="142" t="s">
        <v>108225</v>
      </c>
    </row>
    <row r="323" spans="1:17" ht="51.75" x14ac:dyDescent="0.25">
      <c r="A323" s="147">
        <v>72103300</v>
      </c>
      <c r="B323" s="148" t="s">
        <v>108256</v>
      </c>
      <c r="C323" s="62">
        <v>2</v>
      </c>
      <c r="D323" s="62">
        <v>3</v>
      </c>
      <c r="E323" s="62">
        <v>4</v>
      </c>
      <c r="F323" s="149">
        <v>1</v>
      </c>
      <c r="G323" s="2" t="s">
        <v>108226</v>
      </c>
      <c r="H323" s="31">
        <v>0</v>
      </c>
      <c r="I323" s="77">
        <v>900000000</v>
      </c>
      <c r="J323" s="77">
        <v>900000000</v>
      </c>
      <c r="K323" s="150">
        <v>0</v>
      </c>
      <c r="L323" s="150">
        <v>0</v>
      </c>
      <c r="M323" s="38" t="s">
        <v>108222</v>
      </c>
      <c r="N323" s="31" t="s">
        <v>108223</v>
      </c>
      <c r="O323" s="38" t="s">
        <v>108257</v>
      </c>
      <c r="P323" s="38"/>
      <c r="Q323" s="142" t="s">
        <v>108225</v>
      </c>
    </row>
    <row r="324" spans="1:17" ht="89.25" x14ac:dyDescent="0.2">
      <c r="A324" s="108" t="s">
        <v>103593</v>
      </c>
      <c r="B324" s="109" t="s">
        <v>108267</v>
      </c>
      <c r="C324" s="108" t="s">
        <v>217</v>
      </c>
      <c r="D324" s="108" t="s">
        <v>217</v>
      </c>
      <c r="E324" s="108" t="s">
        <v>108070</v>
      </c>
      <c r="F324" s="108" t="s">
        <v>217</v>
      </c>
      <c r="G324" s="108" t="s">
        <v>133</v>
      </c>
      <c r="H324" s="108" t="s">
        <v>211</v>
      </c>
      <c r="I324" s="110">
        <v>1500000000</v>
      </c>
      <c r="J324" s="110">
        <v>1500000000</v>
      </c>
      <c r="K324" s="108" t="s">
        <v>211</v>
      </c>
      <c r="L324" s="108" t="s">
        <v>211</v>
      </c>
      <c r="M324" s="108" t="s">
        <v>108268</v>
      </c>
      <c r="N324" s="108" t="s">
        <v>15</v>
      </c>
      <c r="O324" s="108" t="s">
        <v>108269</v>
      </c>
      <c r="P324" s="108" t="s">
        <v>108073</v>
      </c>
      <c r="Q324" s="111" t="s">
        <v>108270</v>
      </c>
    </row>
    <row r="325" spans="1:17" x14ac:dyDescent="0.2">
      <c r="A325" s="112" t="s">
        <v>108271</v>
      </c>
      <c r="B325" s="112" t="s">
        <v>108272</v>
      </c>
      <c r="C325" s="112">
        <v>3</v>
      </c>
      <c r="D325" s="112">
        <v>3</v>
      </c>
      <c r="E325" s="112">
        <v>10</v>
      </c>
      <c r="F325" s="112">
        <v>1</v>
      </c>
      <c r="G325" s="108" t="s">
        <v>133</v>
      </c>
      <c r="H325" s="112">
        <v>0</v>
      </c>
      <c r="I325" s="110">
        <v>2500000000</v>
      </c>
      <c r="J325" s="110">
        <v>2500000000</v>
      </c>
      <c r="K325" s="112">
        <v>0</v>
      </c>
      <c r="L325" s="112">
        <v>0</v>
      </c>
      <c r="M325" s="108" t="s">
        <v>108268</v>
      </c>
      <c r="N325" s="108" t="s">
        <v>15</v>
      </c>
      <c r="O325" s="108" t="s">
        <v>108269</v>
      </c>
      <c r="P325" s="108" t="s">
        <v>108073</v>
      </c>
      <c r="Q325" s="111" t="s">
        <v>108270</v>
      </c>
    </row>
    <row r="326" spans="1:17" ht="25.5" x14ac:dyDescent="0.2">
      <c r="A326" s="113">
        <v>72102900</v>
      </c>
      <c r="B326" s="170" t="s">
        <v>108273</v>
      </c>
      <c r="C326" s="99">
        <v>5</v>
      </c>
      <c r="D326" s="99">
        <v>6</v>
      </c>
      <c r="E326" s="99">
        <v>1</v>
      </c>
      <c r="F326" s="99">
        <v>3</v>
      </c>
      <c r="G326" s="99" t="s">
        <v>51</v>
      </c>
      <c r="H326" s="99">
        <v>0</v>
      </c>
      <c r="I326" s="171">
        <v>120000000</v>
      </c>
      <c r="J326" s="171">
        <v>120000000</v>
      </c>
      <c r="K326" s="99">
        <v>0</v>
      </c>
      <c r="L326" s="99">
        <v>0</v>
      </c>
      <c r="M326" s="99" t="s">
        <v>108274</v>
      </c>
      <c r="N326" s="99" t="s">
        <v>3187</v>
      </c>
      <c r="O326" s="172" t="s">
        <v>108275</v>
      </c>
      <c r="P326" s="99" t="s">
        <v>108276</v>
      </c>
      <c r="Q326" s="173" t="s">
        <v>108277</v>
      </c>
    </row>
    <row r="327" spans="1:17" ht="38.25" x14ac:dyDescent="0.2">
      <c r="A327" s="99">
        <v>72141000</v>
      </c>
      <c r="B327" s="172" t="s">
        <v>108278</v>
      </c>
      <c r="C327" s="99">
        <v>5</v>
      </c>
      <c r="D327" s="99">
        <v>6</v>
      </c>
      <c r="E327" s="99">
        <v>1</v>
      </c>
      <c r="F327" s="99">
        <v>3</v>
      </c>
      <c r="G327" s="99" t="s">
        <v>72</v>
      </c>
      <c r="H327" s="99">
        <v>0</v>
      </c>
      <c r="I327" s="171">
        <v>90000000</v>
      </c>
      <c r="J327" s="171">
        <v>90000000</v>
      </c>
      <c r="K327" s="99">
        <v>0</v>
      </c>
      <c r="L327" s="99">
        <v>0</v>
      </c>
      <c r="M327" s="99" t="s">
        <v>108274</v>
      </c>
      <c r="N327" s="99" t="s">
        <v>3187</v>
      </c>
      <c r="O327" s="172" t="s">
        <v>108275</v>
      </c>
      <c r="P327" s="99" t="s">
        <v>108276</v>
      </c>
      <c r="Q327" s="173" t="s">
        <v>108277</v>
      </c>
    </row>
    <row r="328" spans="1:17" ht="51" x14ac:dyDescent="0.2">
      <c r="A328" s="113">
        <v>72141003</v>
      </c>
      <c r="B328" s="172" t="s">
        <v>108279</v>
      </c>
      <c r="C328" s="99">
        <v>3</v>
      </c>
      <c r="D328" s="99">
        <v>4</v>
      </c>
      <c r="E328" s="99">
        <v>6</v>
      </c>
      <c r="F328" s="99">
        <v>3</v>
      </c>
      <c r="G328" s="99" t="s">
        <v>51</v>
      </c>
      <c r="H328" s="99">
        <v>0</v>
      </c>
      <c r="I328" s="171">
        <v>500000000</v>
      </c>
      <c r="J328" s="171">
        <v>500000000</v>
      </c>
      <c r="K328" s="99">
        <v>0</v>
      </c>
      <c r="L328" s="99">
        <v>0</v>
      </c>
      <c r="M328" s="99" t="s">
        <v>108274</v>
      </c>
      <c r="N328" s="99" t="s">
        <v>3187</v>
      </c>
      <c r="O328" s="172" t="s">
        <v>108275</v>
      </c>
      <c r="P328" s="99" t="s">
        <v>108276</v>
      </c>
      <c r="Q328" s="173" t="s">
        <v>108277</v>
      </c>
    </row>
    <row r="329" spans="1:17" ht="99" x14ac:dyDescent="0.2">
      <c r="A329" s="174">
        <v>72141000</v>
      </c>
      <c r="B329" s="73" t="s">
        <v>108280</v>
      </c>
      <c r="C329" s="175">
        <v>3</v>
      </c>
      <c r="D329" s="175">
        <v>3</v>
      </c>
      <c r="E329" s="175">
        <v>4</v>
      </c>
      <c r="F329" s="176">
        <v>1</v>
      </c>
      <c r="G329" s="74" t="s">
        <v>51</v>
      </c>
      <c r="H329" s="62">
        <v>1</v>
      </c>
      <c r="I329" s="64">
        <v>1000000000</v>
      </c>
      <c r="J329" s="64">
        <v>1000000000</v>
      </c>
      <c r="K329" s="62">
        <v>0</v>
      </c>
      <c r="L329" s="62">
        <v>0</v>
      </c>
      <c r="M329" s="38" t="s">
        <v>108281</v>
      </c>
      <c r="N329" s="38" t="s">
        <v>108282</v>
      </c>
      <c r="O329" s="38" t="s">
        <v>108283</v>
      </c>
      <c r="P329" s="176">
        <v>3176377573</v>
      </c>
      <c r="Q329" s="177" t="s">
        <v>108284</v>
      </c>
    </row>
    <row r="330" spans="1:17" ht="99" x14ac:dyDescent="0.2">
      <c r="A330" s="174">
        <v>72141000</v>
      </c>
      <c r="B330" s="73" t="s">
        <v>108285</v>
      </c>
      <c r="C330" s="175">
        <v>3</v>
      </c>
      <c r="D330" s="175">
        <v>3</v>
      </c>
      <c r="E330" s="175">
        <v>4</v>
      </c>
      <c r="F330" s="176">
        <v>1</v>
      </c>
      <c r="G330" s="74" t="s">
        <v>51</v>
      </c>
      <c r="H330" s="62">
        <v>1</v>
      </c>
      <c r="I330" s="64">
        <v>1000000000</v>
      </c>
      <c r="J330" s="64">
        <v>1000000000</v>
      </c>
      <c r="K330" s="62">
        <v>0</v>
      </c>
      <c r="L330" s="62">
        <v>0</v>
      </c>
      <c r="M330" s="38" t="s">
        <v>108281</v>
      </c>
      <c r="N330" s="38" t="s">
        <v>108282</v>
      </c>
      <c r="O330" s="38" t="s">
        <v>108283</v>
      </c>
      <c r="P330" s="176">
        <v>3176377573</v>
      </c>
      <c r="Q330" s="177" t="s">
        <v>108284</v>
      </c>
    </row>
    <row r="331" spans="1:17" ht="82.5" x14ac:dyDescent="0.2">
      <c r="A331" s="174">
        <v>72141000</v>
      </c>
      <c r="B331" s="73" t="s">
        <v>108286</v>
      </c>
      <c r="C331" s="175">
        <v>3</v>
      </c>
      <c r="D331" s="175">
        <v>3</v>
      </c>
      <c r="E331" s="175">
        <v>4</v>
      </c>
      <c r="F331" s="176">
        <v>1</v>
      </c>
      <c r="G331" s="74" t="s">
        <v>17</v>
      </c>
      <c r="H331" s="62">
        <v>1</v>
      </c>
      <c r="I331" s="64">
        <v>5000000000</v>
      </c>
      <c r="J331" s="64">
        <v>5000000000</v>
      </c>
      <c r="K331" s="62">
        <v>0</v>
      </c>
      <c r="L331" s="62">
        <v>0</v>
      </c>
      <c r="M331" s="38" t="s">
        <v>108281</v>
      </c>
      <c r="N331" s="38" t="s">
        <v>108282</v>
      </c>
      <c r="O331" s="38" t="s">
        <v>108283</v>
      </c>
      <c r="P331" s="176">
        <v>3176377573</v>
      </c>
      <c r="Q331" s="177" t="s">
        <v>108284</v>
      </c>
    </row>
    <row r="332" spans="1:17" ht="82.5" x14ac:dyDescent="0.2">
      <c r="A332" s="174">
        <v>81101500</v>
      </c>
      <c r="B332" s="73" t="s">
        <v>108287</v>
      </c>
      <c r="C332" s="175">
        <v>3</v>
      </c>
      <c r="D332" s="175">
        <v>3</v>
      </c>
      <c r="E332" s="175">
        <v>4</v>
      </c>
      <c r="F332" s="176">
        <v>1</v>
      </c>
      <c r="G332" s="74" t="s">
        <v>37</v>
      </c>
      <c r="H332" s="62">
        <v>1</v>
      </c>
      <c r="I332" s="64">
        <v>500000000</v>
      </c>
      <c r="J332" s="64">
        <v>500000000</v>
      </c>
      <c r="K332" s="62">
        <v>0</v>
      </c>
      <c r="L332" s="62">
        <v>0</v>
      </c>
      <c r="M332" s="38" t="s">
        <v>108281</v>
      </c>
      <c r="N332" s="38" t="s">
        <v>108282</v>
      </c>
      <c r="O332" s="38" t="s">
        <v>108283</v>
      </c>
      <c r="P332" s="176">
        <v>3176377573</v>
      </c>
      <c r="Q332" s="177" t="s">
        <v>108284</v>
      </c>
    </row>
    <row r="333" spans="1:17" ht="49.5" x14ac:dyDescent="0.2">
      <c r="A333" s="174">
        <v>95111600</v>
      </c>
      <c r="B333" s="73" t="s">
        <v>108288</v>
      </c>
      <c r="C333" s="175">
        <v>2</v>
      </c>
      <c r="D333" s="175">
        <v>2</v>
      </c>
      <c r="E333" s="175">
        <v>6</v>
      </c>
      <c r="F333" s="176">
        <v>1</v>
      </c>
      <c r="G333" s="74" t="s">
        <v>51</v>
      </c>
      <c r="H333" s="62">
        <v>1</v>
      </c>
      <c r="I333" s="64">
        <v>1000000000</v>
      </c>
      <c r="J333" s="64">
        <v>1000000000</v>
      </c>
      <c r="K333" s="62">
        <v>0</v>
      </c>
      <c r="L333" s="62">
        <v>0</v>
      </c>
      <c r="M333" s="38" t="s">
        <v>108281</v>
      </c>
      <c r="N333" s="38" t="s">
        <v>108282</v>
      </c>
      <c r="O333" s="38" t="s">
        <v>108283</v>
      </c>
      <c r="P333" s="176">
        <v>3176377573</v>
      </c>
      <c r="Q333" s="177" t="s">
        <v>108284</v>
      </c>
    </row>
    <row r="334" spans="1:17" ht="99" x14ac:dyDescent="0.2">
      <c r="A334" s="174">
        <v>30121601</v>
      </c>
      <c r="B334" s="73" t="s">
        <v>108289</v>
      </c>
      <c r="C334" s="175">
        <v>3</v>
      </c>
      <c r="D334" s="175">
        <v>3</v>
      </c>
      <c r="E334" s="175">
        <v>3</v>
      </c>
      <c r="F334" s="45">
        <v>1</v>
      </c>
      <c r="G334" s="74" t="s">
        <v>51</v>
      </c>
      <c r="H334" s="62">
        <v>1</v>
      </c>
      <c r="I334" s="64">
        <v>100000000</v>
      </c>
      <c r="J334" s="64">
        <v>100000000</v>
      </c>
      <c r="K334" s="62">
        <v>0</v>
      </c>
      <c r="L334" s="62">
        <v>0</v>
      </c>
      <c r="M334" s="38" t="s">
        <v>108281</v>
      </c>
      <c r="N334" s="38" t="s">
        <v>108282</v>
      </c>
      <c r="O334" s="38" t="s">
        <v>108283</v>
      </c>
      <c r="P334" s="176">
        <v>3176377573</v>
      </c>
      <c r="Q334" s="177" t="s">
        <v>108284</v>
      </c>
    </row>
    <row r="335" spans="1:17" ht="66" x14ac:dyDescent="0.2">
      <c r="A335" s="174">
        <v>30121601</v>
      </c>
      <c r="B335" s="73" t="s">
        <v>108290</v>
      </c>
      <c r="C335" s="175">
        <v>3</v>
      </c>
      <c r="D335" s="175">
        <v>3</v>
      </c>
      <c r="E335" s="175">
        <v>3</v>
      </c>
      <c r="F335" s="176">
        <v>1</v>
      </c>
      <c r="G335" s="74" t="s">
        <v>51</v>
      </c>
      <c r="H335" s="62">
        <v>1</v>
      </c>
      <c r="I335" s="64">
        <v>100000000</v>
      </c>
      <c r="J335" s="64">
        <v>100000000</v>
      </c>
      <c r="K335" s="62">
        <v>0</v>
      </c>
      <c r="L335" s="62">
        <v>0</v>
      </c>
      <c r="M335" s="38" t="s">
        <v>108281</v>
      </c>
      <c r="N335" s="38" t="s">
        <v>108282</v>
      </c>
      <c r="O335" s="38" t="s">
        <v>108283</v>
      </c>
      <c r="P335" s="176">
        <v>3176377573</v>
      </c>
      <c r="Q335" s="177" t="s">
        <v>108284</v>
      </c>
    </row>
    <row r="336" spans="1:17" ht="132" x14ac:dyDescent="0.2">
      <c r="A336" s="174">
        <v>72141107</v>
      </c>
      <c r="B336" s="178" t="s">
        <v>108291</v>
      </c>
      <c r="C336" s="175">
        <v>5</v>
      </c>
      <c r="D336" s="175">
        <v>5</v>
      </c>
      <c r="E336" s="175">
        <v>4</v>
      </c>
      <c r="F336" s="176">
        <v>1</v>
      </c>
      <c r="G336" s="74" t="s">
        <v>17</v>
      </c>
      <c r="H336" s="62">
        <v>1</v>
      </c>
      <c r="I336" s="64">
        <v>1200000000</v>
      </c>
      <c r="J336" s="64">
        <v>1200000000</v>
      </c>
      <c r="K336" s="62">
        <v>0</v>
      </c>
      <c r="L336" s="62">
        <v>0</v>
      </c>
      <c r="M336" s="38" t="s">
        <v>108281</v>
      </c>
      <c r="N336" s="38" t="s">
        <v>108282</v>
      </c>
      <c r="O336" s="38" t="s">
        <v>108283</v>
      </c>
      <c r="P336" s="176">
        <v>3176377573</v>
      </c>
      <c r="Q336" s="177" t="s">
        <v>108284</v>
      </c>
    </row>
    <row r="337" spans="1:17" ht="132" x14ac:dyDescent="0.2">
      <c r="A337" s="174">
        <v>81101500</v>
      </c>
      <c r="B337" s="73" t="s">
        <v>108292</v>
      </c>
      <c r="C337" s="175">
        <v>5</v>
      </c>
      <c r="D337" s="175">
        <v>5</v>
      </c>
      <c r="E337" s="175">
        <v>4</v>
      </c>
      <c r="F337" s="176">
        <v>1</v>
      </c>
      <c r="G337" s="74" t="s">
        <v>51</v>
      </c>
      <c r="H337" s="62">
        <v>1</v>
      </c>
      <c r="I337" s="64">
        <v>120000000</v>
      </c>
      <c r="J337" s="64">
        <v>120000000</v>
      </c>
      <c r="K337" s="62">
        <v>0</v>
      </c>
      <c r="L337" s="62">
        <v>0</v>
      </c>
      <c r="M337" s="38" t="s">
        <v>108281</v>
      </c>
      <c r="N337" s="38" t="s">
        <v>108282</v>
      </c>
      <c r="O337" s="38" t="s">
        <v>108283</v>
      </c>
      <c r="P337" s="176">
        <v>3176377573</v>
      </c>
      <c r="Q337" s="177" t="s">
        <v>108284</v>
      </c>
    </row>
    <row r="338" spans="1:17" ht="66" x14ac:dyDescent="0.2">
      <c r="A338" s="174">
        <v>7214100</v>
      </c>
      <c r="B338" s="73" t="s">
        <v>108293</v>
      </c>
      <c r="C338" s="175">
        <v>2</v>
      </c>
      <c r="D338" s="175">
        <v>2</v>
      </c>
      <c r="E338" s="179">
        <v>4</v>
      </c>
      <c r="F338" s="176">
        <v>1</v>
      </c>
      <c r="G338" s="74" t="s">
        <v>51</v>
      </c>
      <c r="H338" s="62">
        <v>1</v>
      </c>
      <c r="I338" s="64">
        <v>450000000</v>
      </c>
      <c r="J338" s="67">
        <v>450000000</v>
      </c>
      <c r="K338" s="62">
        <v>0</v>
      </c>
      <c r="L338" s="62">
        <v>0</v>
      </c>
      <c r="M338" s="38" t="s">
        <v>108281</v>
      </c>
      <c r="N338" s="38" t="s">
        <v>108282</v>
      </c>
      <c r="O338" s="38" t="s">
        <v>108283</v>
      </c>
      <c r="P338" s="176">
        <v>3176377573</v>
      </c>
      <c r="Q338" s="177" t="s">
        <v>108284</v>
      </c>
    </row>
    <row r="339" spans="1:17" ht="66" x14ac:dyDescent="0.2">
      <c r="A339" s="174">
        <v>7214100</v>
      </c>
      <c r="B339" s="73" t="s">
        <v>108294</v>
      </c>
      <c r="C339" s="175">
        <v>2</v>
      </c>
      <c r="D339" s="175">
        <v>2</v>
      </c>
      <c r="E339" s="179">
        <v>3</v>
      </c>
      <c r="F339" s="176">
        <v>1</v>
      </c>
      <c r="G339" s="74" t="s">
        <v>51</v>
      </c>
      <c r="H339" s="62">
        <v>1</v>
      </c>
      <c r="I339" s="64">
        <v>450000000</v>
      </c>
      <c r="J339" s="67">
        <v>450000000</v>
      </c>
      <c r="K339" s="62">
        <v>0</v>
      </c>
      <c r="L339" s="62">
        <v>0</v>
      </c>
      <c r="M339" s="38" t="s">
        <v>108281</v>
      </c>
      <c r="N339" s="38" t="s">
        <v>108282</v>
      </c>
      <c r="O339" s="38" t="s">
        <v>108283</v>
      </c>
      <c r="P339" s="176">
        <v>3176377573</v>
      </c>
      <c r="Q339" s="177" t="s">
        <v>108284</v>
      </c>
    </row>
    <row r="340" spans="1:17" ht="33" x14ac:dyDescent="0.2">
      <c r="A340" s="174">
        <v>72101511</v>
      </c>
      <c r="B340" s="73" t="s">
        <v>108295</v>
      </c>
      <c r="C340" s="175">
        <v>4</v>
      </c>
      <c r="D340" s="175">
        <v>4</v>
      </c>
      <c r="E340" s="179">
        <v>1</v>
      </c>
      <c r="F340" s="176">
        <v>1</v>
      </c>
      <c r="G340" s="74" t="s">
        <v>72</v>
      </c>
      <c r="H340" s="62">
        <v>1</v>
      </c>
      <c r="I340" s="64">
        <v>5000000</v>
      </c>
      <c r="J340" s="65">
        <v>5000000</v>
      </c>
      <c r="K340" s="62">
        <v>0</v>
      </c>
      <c r="L340" s="62">
        <v>0</v>
      </c>
      <c r="M340" s="38" t="s">
        <v>108281</v>
      </c>
      <c r="N340" s="38" t="s">
        <v>108282</v>
      </c>
      <c r="O340" s="38" t="s">
        <v>108283</v>
      </c>
      <c r="P340" s="176">
        <v>3176377573</v>
      </c>
      <c r="Q340" s="177" t="s">
        <v>108284</v>
      </c>
    </row>
    <row r="341" spans="1:17" ht="33" x14ac:dyDescent="0.2">
      <c r="A341" s="174">
        <v>72101507</v>
      </c>
      <c r="B341" s="180" t="s">
        <v>108296</v>
      </c>
      <c r="C341" s="175">
        <v>1</v>
      </c>
      <c r="D341" s="175">
        <v>1</v>
      </c>
      <c r="E341" s="179">
        <v>2</v>
      </c>
      <c r="F341" s="176">
        <v>1</v>
      </c>
      <c r="G341" s="74" t="s">
        <v>72</v>
      </c>
      <c r="H341" s="62">
        <v>1</v>
      </c>
      <c r="I341" s="64">
        <v>30000000</v>
      </c>
      <c r="J341" s="64">
        <v>30000000</v>
      </c>
      <c r="K341" s="62">
        <v>0</v>
      </c>
      <c r="L341" s="62">
        <v>0</v>
      </c>
      <c r="M341" s="38" t="s">
        <v>108281</v>
      </c>
      <c r="N341" s="38" t="s">
        <v>108282</v>
      </c>
      <c r="O341" s="38" t="s">
        <v>108283</v>
      </c>
      <c r="P341" s="176">
        <v>3176377573</v>
      </c>
      <c r="Q341" s="177" t="s">
        <v>108284</v>
      </c>
    </row>
    <row r="342" spans="1:17" ht="114.75" x14ac:dyDescent="0.2">
      <c r="A342" s="31">
        <v>80161500</v>
      </c>
      <c r="B342" s="98" t="s">
        <v>108297</v>
      </c>
      <c r="C342" s="31" t="s">
        <v>108298</v>
      </c>
      <c r="D342" s="31" t="s">
        <v>108298</v>
      </c>
      <c r="E342" s="31">
        <v>12</v>
      </c>
      <c r="F342" s="31" t="s">
        <v>107885</v>
      </c>
      <c r="G342" s="31" t="s">
        <v>108299</v>
      </c>
      <c r="H342" s="31">
        <v>0</v>
      </c>
      <c r="I342" s="32">
        <f>123000000+57000000</f>
        <v>180000000</v>
      </c>
      <c r="J342" s="32">
        <f>123000000+57000000</f>
        <v>180000000</v>
      </c>
      <c r="K342" s="31">
        <v>0</v>
      </c>
      <c r="L342" s="31">
        <v>0</v>
      </c>
      <c r="M342" s="31" t="s">
        <v>108300</v>
      </c>
      <c r="N342" s="31" t="s">
        <v>9</v>
      </c>
      <c r="O342" s="31" t="s">
        <v>108301</v>
      </c>
      <c r="P342" s="181" t="s">
        <v>108073</v>
      </c>
      <c r="Q342" s="182" t="s">
        <v>108302</v>
      </c>
    </row>
    <row r="343" spans="1:17" ht="76.5" x14ac:dyDescent="0.2">
      <c r="A343" s="31">
        <v>80161500</v>
      </c>
      <c r="B343" s="98" t="s">
        <v>108303</v>
      </c>
      <c r="C343" s="31" t="s">
        <v>108298</v>
      </c>
      <c r="D343" s="31" t="s">
        <v>108298</v>
      </c>
      <c r="E343" s="31">
        <v>12</v>
      </c>
      <c r="F343" s="31" t="s">
        <v>107885</v>
      </c>
      <c r="G343" s="31" t="s">
        <v>108299</v>
      </c>
      <c r="H343" s="31">
        <v>0</v>
      </c>
      <c r="I343" s="32">
        <v>420000000</v>
      </c>
      <c r="J343" s="32">
        <v>420000000</v>
      </c>
      <c r="K343" s="31">
        <v>0</v>
      </c>
      <c r="L343" s="31">
        <v>0</v>
      </c>
      <c r="M343" s="31" t="s">
        <v>108300</v>
      </c>
      <c r="N343" s="31" t="s">
        <v>9</v>
      </c>
      <c r="O343" s="31" t="s">
        <v>108301</v>
      </c>
      <c r="P343" s="181" t="s">
        <v>108073</v>
      </c>
      <c r="Q343" s="182" t="s">
        <v>108302</v>
      </c>
    </row>
    <row r="344" spans="1:17" ht="51" x14ac:dyDescent="0.2">
      <c r="A344" s="183" t="s">
        <v>108304</v>
      </c>
      <c r="B344" s="98" t="s">
        <v>108305</v>
      </c>
      <c r="C344" s="31" t="s">
        <v>108306</v>
      </c>
      <c r="D344" s="31" t="s">
        <v>108306</v>
      </c>
      <c r="E344" s="31">
        <v>2</v>
      </c>
      <c r="F344" s="31" t="s">
        <v>107885</v>
      </c>
      <c r="G344" s="181" t="s">
        <v>108307</v>
      </c>
      <c r="H344" s="31">
        <v>0</v>
      </c>
      <c r="I344" s="32">
        <v>30000000</v>
      </c>
      <c r="J344" s="32">
        <v>30000000</v>
      </c>
      <c r="K344" s="31">
        <v>0</v>
      </c>
      <c r="L344" s="31">
        <v>0</v>
      </c>
      <c r="M344" s="31" t="s">
        <v>108300</v>
      </c>
      <c r="N344" s="31" t="s">
        <v>9</v>
      </c>
      <c r="O344" s="31" t="s">
        <v>108301</v>
      </c>
      <c r="P344" s="181" t="s">
        <v>108073</v>
      </c>
      <c r="Q344" s="182" t="s">
        <v>108302</v>
      </c>
    </row>
    <row r="345" spans="1:17" ht="25.5" x14ac:dyDescent="0.2">
      <c r="A345" s="31">
        <v>55101500</v>
      </c>
      <c r="B345" s="98" t="s">
        <v>108308</v>
      </c>
      <c r="C345" s="31" t="s">
        <v>108309</v>
      </c>
      <c r="D345" s="31" t="s">
        <v>108309</v>
      </c>
      <c r="E345" s="31">
        <v>1</v>
      </c>
      <c r="F345" s="31" t="s">
        <v>107885</v>
      </c>
      <c r="G345" s="181" t="s">
        <v>73</v>
      </c>
      <c r="H345" s="31">
        <v>0</v>
      </c>
      <c r="I345" s="32">
        <v>40000000</v>
      </c>
      <c r="J345" s="32">
        <v>40000000</v>
      </c>
      <c r="K345" s="31">
        <v>0</v>
      </c>
      <c r="L345" s="31">
        <v>0</v>
      </c>
      <c r="M345" s="31" t="s">
        <v>108300</v>
      </c>
      <c r="N345" s="31" t="s">
        <v>9</v>
      </c>
      <c r="O345" s="31" t="s">
        <v>108301</v>
      </c>
      <c r="P345" s="181" t="s">
        <v>108073</v>
      </c>
      <c r="Q345" s="182" t="s">
        <v>108302</v>
      </c>
    </row>
    <row r="346" spans="1:17" ht="38.25" x14ac:dyDescent="0.2">
      <c r="A346" s="31">
        <v>43231500</v>
      </c>
      <c r="B346" s="98" t="s">
        <v>108310</v>
      </c>
      <c r="C346" s="31" t="s">
        <v>108311</v>
      </c>
      <c r="D346" s="31" t="s">
        <v>108312</v>
      </c>
      <c r="E346" s="31">
        <v>9</v>
      </c>
      <c r="F346" s="31" t="s">
        <v>107885</v>
      </c>
      <c r="G346" s="181" t="s">
        <v>73</v>
      </c>
      <c r="H346" s="31">
        <v>0</v>
      </c>
      <c r="I346" s="32">
        <v>30000000</v>
      </c>
      <c r="J346" s="32">
        <v>30000000</v>
      </c>
      <c r="K346" s="31">
        <v>0</v>
      </c>
      <c r="L346" s="31">
        <v>0</v>
      </c>
      <c r="M346" s="31" t="s">
        <v>108300</v>
      </c>
      <c r="N346" s="31" t="s">
        <v>9</v>
      </c>
      <c r="O346" s="31" t="s">
        <v>108301</v>
      </c>
      <c r="P346" s="181" t="s">
        <v>108073</v>
      </c>
      <c r="Q346" s="182" t="s">
        <v>108302</v>
      </c>
    </row>
    <row r="347" spans="1:17" ht="36" x14ac:dyDescent="0.2">
      <c r="A347" s="33">
        <v>78102203</v>
      </c>
      <c r="B347" s="184" t="s">
        <v>108313</v>
      </c>
      <c r="C347" s="33">
        <v>1</v>
      </c>
      <c r="D347" s="33">
        <v>7</v>
      </c>
      <c r="E347" s="33">
        <v>7</v>
      </c>
      <c r="F347" s="33" t="s">
        <v>107885</v>
      </c>
      <c r="G347" s="185" t="s">
        <v>134</v>
      </c>
      <c r="H347" s="33">
        <v>0</v>
      </c>
      <c r="I347" s="186" t="s">
        <v>108314</v>
      </c>
      <c r="J347" s="186" t="s">
        <v>108314</v>
      </c>
      <c r="K347" s="33">
        <v>1</v>
      </c>
      <c r="L347" s="33">
        <v>3</v>
      </c>
      <c r="M347" s="33" t="s">
        <v>108315</v>
      </c>
      <c r="N347" s="185" t="s">
        <v>8</v>
      </c>
      <c r="O347" s="184" t="s">
        <v>108316</v>
      </c>
      <c r="P347" s="33">
        <v>3770600</v>
      </c>
      <c r="Q347" s="184" t="s">
        <v>108317</v>
      </c>
    </row>
    <row r="348" spans="1:17" ht="18" x14ac:dyDescent="0.2">
      <c r="A348" s="187">
        <v>72141000</v>
      </c>
      <c r="B348" s="188" t="s">
        <v>108318</v>
      </c>
      <c r="C348" s="189">
        <v>4</v>
      </c>
      <c r="D348" s="189">
        <v>5</v>
      </c>
      <c r="E348" s="189">
        <v>2</v>
      </c>
      <c r="F348" s="189">
        <v>1</v>
      </c>
      <c r="G348" s="189" t="s">
        <v>51</v>
      </c>
      <c r="H348" s="189">
        <v>1</v>
      </c>
      <c r="I348" s="190">
        <v>80000000</v>
      </c>
      <c r="J348" s="191">
        <v>0</v>
      </c>
      <c r="K348" s="189">
        <v>0</v>
      </c>
      <c r="L348" s="189">
        <v>0</v>
      </c>
      <c r="M348" s="192" t="s">
        <v>108319</v>
      </c>
      <c r="N348" s="192" t="s">
        <v>2885</v>
      </c>
      <c r="O348" s="192" t="s">
        <v>108320</v>
      </c>
      <c r="P348" s="192" t="s">
        <v>108321</v>
      </c>
      <c r="Q348" s="193" t="s">
        <v>108322</v>
      </c>
    </row>
    <row r="349" spans="1:17" ht="18" x14ac:dyDescent="0.2">
      <c r="A349" s="187">
        <v>72141000</v>
      </c>
      <c r="B349" s="188" t="s">
        <v>108323</v>
      </c>
      <c r="C349" s="189">
        <v>4</v>
      </c>
      <c r="D349" s="189">
        <v>5</v>
      </c>
      <c r="E349" s="189">
        <v>2</v>
      </c>
      <c r="F349" s="189">
        <v>1</v>
      </c>
      <c r="G349" s="189" t="s">
        <v>51</v>
      </c>
      <c r="H349" s="189">
        <v>1</v>
      </c>
      <c r="I349" s="190">
        <v>85000000</v>
      </c>
      <c r="J349" s="191"/>
      <c r="K349" s="189">
        <v>0</v>
      </c>
      <c r="L349" s="189">
        <v>0</v>
      </c>
      <c r="M349" s="192" t="s">
        <v>108319</v>
      </c>
      <c r="N349" s="192" t="s">
        <v>2885</v>
      </c>
      <c r="O349" s="192" t="s">
        <v>108320</v>
      </c>
      <c r="P349" s="192" t="s">
        <v>108321</v>
      </c>
      <c r="Q349" s="193" t="s">
        <v>108322</v>
      </c>
    </row>
    <row r="350" spans="1:17" ht="18" x14ac:dyDescent="0.2">
      <c r="A350" s="187">
        <v>72141000</v>
      </c>
      <c r="B350" s="188" t="s">
        <v>108324</v>
      </c>
      <c r="C350" s="189">
        <v>4</v>
      </c>
      <c r="D350" s="189">
        <v>5</v>
      </c>
      <c r="E350" s="189">
        <v>12</v>
      </c>
      <c r="F350" s="189">
        <v>1</v>
      </c>
      <c r="G350" s="189" t="s">
        <v>17</v>
      </c>
      <c r="H350" s="189">
        <v>1</v>
      </c>
      <c r="I350" s="190">
        <v>2317104000</v>
      </c>
      <c r="J350" s="191">
        <v>1937282000</v>
      </c>
      <c r="K350" s="189">
        <v>0</v>
      </c>
      <c r="L350" s="189">
        <v>0</v>
      </c>
      <c r="M350" s="192" t="s">
        <v>108319</v>
      </c>
      <c r="N350" s="192" t="s">
        <v>2885</v>
      </c>
      <c r="O350" s="192" t="s">
        <v>108320</v>
      </c>
      <c r="P350" s="192" t="s">
        <v>108321</v>
      </c>
      <c r="Q350" s="193" t="s">
        <v>108322</v>
      </c>
    </row>
    <row r="351" spans="1:17" x14ac:dyDescent="0.2">
      <c r="A351" s="187" t="s">
        <v>107899</v>
      </c>
      <c r="B351" s="188" t="s">
        <v>107899</v>
      </c>
      <c r="C351" s="189"/>
      <c r="D351" s="189"/>
      <c r="E351" s="189"/>
      <c r="F351" s="189"/>
      <c r="G351" s="189" t="s">
        <v>107899</v>
      </c>
      <c r="H351" s="189" t="s">
        <v>107899</v>
      </c>
      <c r="I351" s="190"/>
      <c r="J351" s="191"/>
      <c r="K351" s="189" t="s">
        <v>107899</v>
      </c>
      <c r="L351" s="189" t="s">
        <v>107899</v>
      </c>
      <c r="M351" s="192" t="s">
        <v>107899</v>
      </c>
      <c r="N351" s="192" t="s">
        <v>107899</v>
      </c>
      <c r="O351" s="192" t="s">
        <v>107899</v>
      </c>
      <c r="P351" s="192" t="s">
        <v>107899</v>
      </c>
      <c r="Q351" s="193" t="s">
        <v>107899</v>
      </c>
    </row>
    <row r="352" spans="1:17" ht="18" x14ac:dyDescent="0.2">
      <c r="A352" s="194">
        <v>72101511</v>
      </c>
      <c r="B352" s="195" t="s">
        <v>107837</v>
      </c>
      <c r="C352" s="189">
        <v>4</v>
      </c>
      <c r="D352" s="189">
        <v>5</v>
      </c>
      <c r="E352" s="189">
        <v>8</v>
      </c>
      <c r="F352" s="189">
        <v>1</v>
      </c>
      <c r="G352" s="196" t="s">
        <v>72</v>
      </c>
      <c r="H352" s="189">
        <v>1</v>
      </c>
      <c r="I352" s="190">
        <v>7000000</v>
      </c>
      <c r="J352" s="197">
        <v>5537000</v>
      </c>
      <c r="K352" s="189">
        <v>0</v>
      </c>
      <c r="L352" s="189">
        <v>0</v>
      </c>
      <c r="M352" s="192" t="s">
        <v>108319</v>
      </c>
      <c r="N352" s="192" t="s">
        <v>2885</v>
      </c>
      <c r="O352" s="192" t="s">
        <v>108320</v>
      </c>
      <c r="P352" s="192" t="s">
        <v>108321</v>
      </c>
      <c r="Q352" s="193" t="s">
        <v>108322</v>
      </c>
    </row>
    <row r="353" spans="1:17" ht="18" x14ac:dyDescent="0.2">
      <c r="A353" s="194">
        <v>72151514</v>
      </c>
      <c r="B353" s="195" t="s">
        <v>108325</v>
      </c>
      <c r="C353" s="189">
        <v>4</v>
      </c>
      <c r="D353" s="189">
        <v>5</v>
      </c>
      <c r="E353" s="189">
        <v>1</v>
      </c>
      <c r="F353" s="189">
        <v>1</v>
      </c>
      <c r="G353" s="196" t="s">
        <v>72</v>
      </c>
      <c r="H353" s="189">
        <v>1</v>
      </c>
      <c r="I353" s="190">
        <v>2000000</v>
      </c>
      <c r="J353" s="191">
        <v>1500000</v>
      </c>
      <c r="K353" s="189">
        <v>0</v>
      </c>
      <c r="L353" s="189">
        <v>0</v>
      </c>
      <c r="M353" s="192" t="s">
        <v>108319</v>
      </c>
      <c r="N353" s="192" t="s">
        <v>2885</v>
      </c>
      <c r="O353" s="192" t="s">
        <v>108320</v>
      </c>
      <c r="P353" s="192" t="s">
        <v>108321</v>
      </c>
      <c r="Q353" s="193" t="s">
        <v>108322</v>
      </c>
    </row>
    <row r="354" spans="1:17" ht="18" x14ac:dyDescent="0.2">
      <c r="A354" s="194">
        <v>72101507</v>
      </c>
      <c r="B354" s="195" t="s">
        <v>108326</v>
      </c>
      <c r="C354" s="196">
        <v>4</v>
      </c>
      <c r="D354" s="196">
        <v>5</v>
      </c>
      <c r="E354" s="196">
        <v>2</v>
      </c>
      <c r="F354" s="196">
        <v>1</v>
      </c>
      <c r="G354" s="196" t="s">
        <v>72</v>
      </c>
      <c r="H354" s="196">
        <v>1</v>
      </c>
      <c r="I354" s="198">
        <v>65000000</v>
      </c>
      <c r="J354" s="197">
        <v>115000000</v>
      </c>
      <c r="K354" s="196">
        <v>0</v>
      </c>
      <c r="L354" s="196">
        <v>0</v>
      </c>
      <c r="M354" s="192" t="s">
        <v>108319</v>
      </c>
      <c r="N354" s="192" t="s">
        <v>2885</v>
      </c>
      <c r="O354" s="192" t="s">
        <v>108320</v>
      </c>
      <c r="P354" s="192" t="s">
        <v>108321</v>
      </c>
      <c r="Q354" s="193" t="s">
        <v>108322</v>
      </c>
    </row>
    <row r="355" spans="1:17" x14ac:dyDescent="0.2">
      <c r="A355" s="194">
        <v>40101701</v>
      </c>
      <c r="B355" s="195" t="s">
        <v>108327</v>
      </c>
      <c r="C355" s="196">
        <v>4</v>
      </c>
      <c r="D355" s="196">
        <v>5</v>
      </c>
      <c r="E355" s="196">
        <v>1</v>
      </c>
      <c r="F355" s="196">
        <v>1</v>
      </c>
      <c r="G355" s="196" t="s">
        <v>72</v>
      </c>
      <c r="H355" s="196">
        <v>1</v>
      </c>
      <c r="I355" s="198">
        <v>10000000</v>
      </c>
      <c r="J355" s="197">
        <v>0</v>
      </c>
      <c r="K355" s="196">
        <v>0</v>
      </c>
      <c r="L355" s="196"/>
      <c r="M355" s="192" t="s">
        <v>108319</v>
      </c>
      <c r="N355" s="192" t="s">
        <v>2885</v>
      </c>
      <c r="O355" s="192" t="s">
        <v>108320</v>
      </c>
      <c r="P355" s="192" t="s">
        <v>108321</v>
      </c>
      <c r="Q355" s="193" t="s">
        <v>108322</v>
      </c>
    </row>
    <row r="356" spans="1:17" x14ac:dyDescent="0.2">
      <c r="A356" s="194">
        <v>43191616</v>
      </c>
      <c r="B356" s="195" t="s">
        <v>108328</v>
      </c>
      <c r="C356" s="196">
        <v>4</v>
      </c>
      <c r="D356" s="196">
        <v>5</v>
      </c>
      <c r="E356" s="196">
        <v>1</v>
      </c>
      <c r="F356" s="196">
        <v>1</v>
      </c>
      <c r="G356" s="196" t="s">
        <v>72</v>
      </c>
      <c r="H356" s="196">
        <v>1</v>
      </c>
      <c r="I356" s="198">
        <v>800000</v>
      </c>
      <c r="J356" s="197">
        <v>0</v>
      </c>
      <c r="K356" s="196">
        <v>0</v>
      </c>
      <c r="L356" s="196"/>
      <c r="M356" s="192" t="s">
        <v>108319</v>
      </c>
      <c r="N356" s="192" t="s">
        <v>2885</v>
      </c>
      <c r="O356" s="192" t="s">
        <v>108320</v>
      </c>
      <c r="P356" s="192" t="s">
        <v>108321</v>
      </c>
      <c r="Q356" s="193" t="s">
        <v>108322</v>
      </c>
    </row>
    <row r="357" spans="1:17" x14ac:dyDescent="0.2">
      <c r="A357" s="194">
        <v>56111507</v>
      </c>
      <c r="B357" s="195" t="s">
        <v>108329</v>
      </c>
      <c r="C357" s="196">
        <v>4</v>
      </c>
      <c r="D357" s="196">
        <v>5</v>
      </c>
      <c r="E357" s="196">
        <v>1</v>
      </c>
      <c r="F357" s="196">
        <v>1</v>
      </c>
      <c r="G357" s="196" t="s">
        <v>72</v>
      </c>
      <c r="H357" s="196">
        <v>1</v>
      </c>
      <c r="I357" s="198">
        <v>7000000</v>
      </c>
      <c r="J357" s="197">
        <v>0</v>
      </c>
      <c r="K357" s="196">
        <v>0</v>
      </c>
      <c r="L357" s="196"/>
      <c r="M357" s="192" t="s">
        <v>108319</v>
      </c>
      <c r="N357" s="192" t="s">
        <v>2885</v>
      </c>
      <c r="O357" s="192" t="s">
        <v>108320</v>
      </c>
      <c r="P357" s="192" t="s">
        <v>108321</v>
      </c>
      <c r="Q357" s="193" t="s">
        <v>108322</v>
      </c>
    </row>
    <row r="358" spans="1:17" x14ac:dyDescent="0.2">
      <c r="A358" s="194">
        <v>41115201</v>
      </c>
      <c r="B358" s="195" t="s">
        <v>108330</v>
      </c>
      <c r="C358" s="196">
        <v>1</v>
      </c>
      <c r="D358" s="196">
        <v>1</v>
      </c>
      <c r="E358" s="196">
        <v>1</v>
      </c>
      <c r="F358" s="196">
        <v>1</v>
      </c>
      <c r="G358" s="196" t="s">
        <v>72</v>
      </c>
      <c r="H358" s="196">
        <v>1</v>
      </c>
      <c r="I358" s="198">
        <v>12000000</v>
      </c>
      <c r="J358" s="197">
        <v>0</v>
      </c>
      <c r="K358" s="196">
        <v>0</v>
      </c>
      <c r="L358" s="196">
        <v>0</v>
      </c>
      <c r="M358" s="192" t="s">
        <v>108319</v>
      </c>
      <c r="N358" s="192" t="s">
        <v>2885</v>
      </c>
      <c r="O358" s="192" t="s">
        <v>108320</v>
      </c>
      <c r="P358" s="192" t="s">
        <v>108321</v>
      </c>
      <c r="Q358" s="193" t="s">
        <v>108322</v>
      </c>
    </row>
    <row r="359" spans="1:17" ht="63" x14ac:dyDescent="0.2">
      <c r="A359" s="199">
        <v>83120000</v>
      </c>
      <c r="B359" s="200" t="s">
        <v>108331</v>
      </c>
      <c r="C359" s="139">
        <v>1</v>
      </c>
      <c r="D359" s="139">
        <v>1</v>
      </c>
      <c r="E359" s="139">
        <v>12</v>
      </c>
      <c r="F359" s="139" t="s">
        <v>107885</v>
      </c>
      <c r="G359" s="139" t="s">
        <v>44</v>
      </c>
      <c r="H359" s="139">
        <v>0</v>
      </c>
      <c r="I359" s="168">
        <v>3000000</v>
      </c>
      <c r="J359" s="168">
        <v>3000000</v>
      </c>
      <c r="K359" s="140">
        <v>0</v>
      </c>
      <c r="L359" s="140">
        <v>0</v>
      </c>
      <c r="M359" s="140" t="s">
        <v>108259</v>
      </c>
      <c r="N359" s="201" t="s">
        <v>4206</v>
      </c>
      <c r="O359" s="140" t="s">
        <v>108261</v>
      </c>
      <c r="P359" s="140" t="s">
        <v>108262</v>
      </c>
      <c r="Q359" s="169" t="s">
        <v>108263</v>
      </c>
    </row>
    <row r="360" spans="1:17" ht="31.5" x14ac:dyDescent="0.2">
      <c r="A360" s="199">
        <v>72141000</v>
      </c>
      <c r="B360" s="200" t="s">
        <v>108332</v>
      </c>
      <c r="C360" s="139">
        <v>3</v>
      </c>
      <c r="D360" s="139">
        <v>4</v>
      </c>
      <c r="E360" s="139">
        <v>2</v>
      </c>
      <c r="F360" s="139" t="s">
        <v>107885</v>
      </c>
      <c r="G360" s="139" t="s">
        <v>51</v>
      </c>
      <c r="H360" s="139">
        <v>0</v>
      </c>
      <c r="I360" s="168">
        <v>500000000</v>
      </c>
      <c r="J360" s="168">
        <f>+I360</f>
        <v>500000000</v>
      </c>
      <c r="K360" s="140">
        <v>0</v>
      </c>
      <c r="L360" s="140">
        <v>0</v>
      </c>
      <c r="M360" s="140" t="s">
        <v>108259</v>
      </c>
      <c r="N360" s="201" t="s">
        <v>4202</v>
      </c>
      <c r="O360" s="140" t="s">
        <v>108261</v>
      </c>
      <c r="P360" s="140" t="s">
        <v>108262</v>
      </c>
      <c r="Q360" s="169" t="s">
        <v>108263</v>
      </c>
    </row>
    <row r="361" spans="1:17" ht="63" x14ac:dyDescent="0.2">
      <c r="A361" s="166">
        <v>72141000</v>
      </c>
      <c r="B361" s="202" t="s">
        <v>108333</v>
      </c>
      <c r="C361" s="139">
        <v>6</v>
      </c>
      <c r="D361" s="139">
        <v>7</v>
      </c>
      <c r="E361" s="139">
        <v>24</v>
      </c>
      <c r="F361" s="139" t="s">
        <v>107885</v>
      </c>
      <c r="G361" s="139" t="s">
        <v>37</v>
      </c>
      <c r="H361" s="139">
        <v>0</v>
      </c>
      <c r="I361" s="168">
        <v>1200000000</v>
      </c>
      <c r="J361" s="168">
        <f>+I361/2</f>
        <v>600000000</v>
      </c>
      <c r="K361" s="140">
        <v>1</v>
      </c>
      <c r="L361" s="140">
        <v>0</v>
      </c>
      <c r="M361" s="140" t="s">
        <v>108259</v>
      </c>
      <c r="N361" s="201" t="s">
        <v>108334</v>
      </c>
      <c r="O361" s="140" t="s">
        <v>108261</v>
      </c>
      <c r="P361" s="140" t="s">
        <v>108262</v>
      </c>
      <c r="Q361" s="169" t="s">
        <v>108263</v>
      </c>
    </row>
    <row r="362" spans="1:17" ht="126" x14ac:dyDescent="0.2">
      <c r="A362" s="139" t="s">
        <v>108335</v>
      </c>
      <c r="B362" s="202" t="s">
        <v>108336</v>
      </c>
      <c r="C362" s="139">
        <v>3</v>
      </c>
      <c r="D362" s="139">
        <v>4</v>
      </c>
      <c r="E362" s="139">
        <v>2</v>
      </c>
      <c r="F362" s="139" t="s">
        <v>107885</v>
      </c>
      <c r="G362" s="139" t="s">
        <v>51</v>
      </c>
      <c r="H362" s="139">
        <v>0</v>
      </c>
      <c r="I362" s="168">
        <v>200000000</v>
      </c>
      <c r="J362" s="168">
        <v>100000000</v>
      </c>
      <c r="K362" s="140">
        <v>0</v>
      </c>
      <c r="L362" s="140">
        <v>0</v>
      </c>
      <c r="M362" s="140" t="s">
        <v>108259</v>
      </c>
      <c r="N362" s="201" t="s">
        <v>108337</v>
      </c>
      <c r="O362" s="140" t="s">
        <v>108261</v>
      </c>
      <c r="P362" s="140" t="s">
        <v>108262</v>
      </c>
      <c r="Q362" s="169" t="s">
        <v>108263</v>
      </c>
    </row>
    <row r="363" spans="1:17" ht="31.5" x14ac:dyDescent="0.2">
      <c r="A363" s="139">
        <v>78181500</v>
      </c>
      <c r="B363" s="202" t="s">
        <v>108338</v>
      </c>
      <c r="C363" s="139">
        <v>2</v>
      </c>
      <c r="D363" s="139">
        <v>2</v>
      </c>
      <c r="E363" s="139">
        <v>9</v>
      </c>
      <c r="F363" s="139" t="s">
        <v>107885</v>
      </c>
      <c r="G363" s="139" t="s">
        <v>72</v>
      </c>
      <c r="H363" s="139">
        <v>0</v>
      </c>
      <c r="I363" s="168">
        <v>7000000</v>
      </c>
      <c r="J363" s="168">
        <v>7000000</v>
      </c>
      <c r="K363" s="140">
        <v>0</v>
      </c>
      <c r="L363" s="140">
        <v>0</v>
      </c>
      <c r="M363" s="140" t="s">
        <v>108259</v>
      </c>
      <c r="N363" s="201" t="s">
        <v>4206</v>
      </c>
      <c r="O363" s="140" t="s">
        <v>108261</v>
      </c>
      <c r="P363" s="140" t="s">
        <v>108262</v>
      </c>
      <c r="Q363" s="169" t="s">
        <v>108263</v>
      </c>
    </row>
    <row r="364" spans="1:17" ht="63" x14ac:dyDescent="0.2">
      <c r="A364" s="139" t="s">
        <v>108339</v>
      </c>
      <c r="B364" s="139" t="s">
        <v>108340</v>
      </c>
      <c r="C364" s="139">
        <v>3</v>
      </c>
      <c r="D364" s="139">
        <v>4</v>
      </c>
      <c r="E364" s="139">
        <v>2</v>
      </c>
      <c r="F364" s="139" t="s">
        <v>107885</v>
      </c>
      <c r="G364" s="139" t="s">
        <v>51</v>
      </c>
      <c r="H364" s="139">
        <v>0</v>
      </c>
      <c r="I364" s="168">
        <v>400000000</v>
      </c>
      <c r="J364" s="168">
        <f>+I364</f>
        <v>400000000</v>
      </c>
      <c r="K364" s="140">
        <v>0</v>
      </c>
      <c r="L364" s="140">
        <v>0</v>
      </c>
      <c r="M364" s="140" t="s">
        <v>108259</v>
      </c>
      <c r="N364" s="201" t="s">
        <v>2365</v>
      </c>
      <c r="O364" s="140" t="s">
        <v>108261</v>
      </c>
      <c r="P364" s="140" t="s">
        <v>108262</v>
      </c>
      <c r="Q364" s="169" t="s">
        <v>108263</v>
      </c>
    </row>
    <row r="365" spans="1:17" ht="63" x14ac:dyDescent="0.2">
      <c r="A365" s="139" t="s">
        <v>108339</v>
      </c>
      <c r="B365" s="139" t="s">
        <v>108341</v>
      </c>
      <c r="C365" s="139">
        <v>3</v>
      </c>
      <c r="D365" s="139">
        <v>3</v>
      </c>
      <c r="E365" s="139">
        <v>3</v>
      </c>
      <c r="F365" s="139" t="s">
        <v>107885</v>
      </c>
      <c r="G365" s="139" t="s">
        <v>51</v>
      </c>
      <c r="H365" s="139">
        <v>0</v>
      </c>
      <c r="I365" s="168">
        <v>1000000000</v>
      </c>
      <c r="J365" s="168">
        <f>+I365</f>
        <v>1000000000</v>
      </c>
      <c r="K365" s="140">
        <v>0</v>
      </c>
      <c r="L365" s="140">
        <v>0</v>
      </c>
      <c r="M365" s="140" t="s">
        <v>108259</v>
      </c>
      <c r="N365" s="201" t="s">
        <v>4290</v>
      </c>
      <c r="O365" s="140" t="s">
        <v>108261</v>
      </c>
      <c r="P365" s="140" t="s">
        <v>108262</v>
      </c>
      <c r="Q365" s="169" t="s">
        <v>108263</v>
      </c>
    </row>
    <row r="366" spans="1:17" ht="63" x14ac:dyDescent="0.2">
      <c r="A366" s="166">
        <v>72141000</v>
      </c>
      <c r="B366" s="202" t="s">
        <v>108342</v>
      </c>
      <c r="C366" s="139">
        <v>6</v>
      </c>
      <c r="D366" s="139">
        <v>7</v>
      </c>
      <c r="E366" s="139">
        <v>6</v>
      </c>
      <c r="F366" s="139" t="s">
        <v>107885</v>
      </c>
      <c r="G366" s="203" t="s">
        <v>24</v>
      </c>
      <c r="H366" s="139">
        <v>0</v>
      </c>
      <c r="I366" s="168">
        <v>10000000000</v>
      </c>
      <c r="J366" s="168">
        <v>10000000000</v>
      </c>
      <c r="K366" s="140">
        <v>0</v>
      </c>
      <c r="L366" s="140">
        <v>0</v>
      </c>
      <c r="M366" s="140" t="s">
        <v>108259</v>
      </c>
      <c r="N366" s="201" t="s">
        <v>4290</v>
      </c>
      <c r="O366" s="140" t="s">
        <v>108261</v>
      </c>
      <c r="P366" s="140" t="s">
        <v>108262</v>
      </c>
      <c r="Q366" s="169" t="s">
        <v>108263</v>
      </c>
    </row>
    <row r="367" spans="1:17" ht="63" x14ac:dyDescent="0.2">
      <c r="A367" s="166">
        <v>72141000</v>
      </c>
      <c r="B367" s="202" t="s">
        <v>108343</v>
      </c>
      <c r="C367" s="139">
        <v>3</v>
      </c>
      <c r="D367" s="139">
        <v>3</v>
      </c>
      <c r="E367" s="139">
        <v>5</v>
      </c>
      <c r="F367" s="139" t="s">
        <v>107885</v>
      </c>
      <c r="G367" s="203" t="s">
        <v>24</v>
      </c>
      <c r="H367" s="139">
        <v>0</v>
      </c>
      <c r="I367" s="168">
        <v>1956308843</v>
      </c>
      <c r="J367" s="168">
        <v>1956308843</v>
      </c>
      <c r="K367" s="140">
        <v>0</v>
      </c>
      <c r="L367" s="140">
        <v>0</v>
      </c>
      <c r="M367" s="140" t="s">
        <v>108259</v>
      </c>
      <c r="N367" s="201" t="s">
        <v>4290</v>
      </c>
      <c r="O367" s="140" t="s">
        <v>108261</v>
      </c>
      <c r="P367" s="140" t="s">
        <v>108262</v>
      </c>
      <c r="Q367" s="169" t="s">
        <v>108263</v>
      </c>
    </row>
    <row r="368" spans="1:17" ht="63" x14ac:dyDescent="0.2">
      <c r="A368" s="166">
        <v>72141000</v>
      </c>
      <c r="B368" s="202" t="s">
        <v>108344</v>
      </c>
      <c r="C368" s="139">
        <v>6</v>
      </c>
      <c r="D368" s="139">
        <v>7</v>
      </c>
      <c r="E368" s="139">
        <v>6</v>
      </c>
      <c r="F368" s="139" t="s">
        <v>107885</v>
      </c>
      <c r="G368" s="203" t="s">
        <v>24</v>
      </c>
      <c r="H368" s="139">
        <v>0</v>
      </c>
      <c r="I368" s="168">
        <v>5100000000</v>
      </c>
      <c r="J368" s="168">
        <v>5100000000</v>
      </c>
      <c r="K368" s="140">
        <v>0</v>
      </c>
      <c r="L368" s="140">
        <v>0</v>
      </c>
      <c r="M368" s="140" t="s">
        <v>108259</v>
      </c>
      <c r="N368" s="201" t="s">
        <v>4290</v>
      </c>
      <c r="O368" s="140" t="s">
        <v>108261</v>
      </c>
      <c r="P368" s="140" t="s">
        <v>108262</v>
      </c>
      <c r="Q368" s="169" t="s">
        <v>108263</v>
      </c>
    </row>
    <row r="369" spans="1:17" ht="47.25" x14ac:dyDescent="0.2">
      <c r="A369" s="166">
        <v>72141000</v>
      </c>
      <c r="B369" s="167" t="s">
        <v>108345</v>
      </c>
      <c r="C369" s="140">
        <v>3</v>
      </c>
      <c r="D369" s="140">
        <v>4</v>
      </c>
      <c r="E369" s="140">
        <v>3</v>
      </c>
      <c r="F369" s="139" t="s">
        <v>107885</v>
      </c>
      <c r="G369" s="141" t="s">
        <v>51</v>
      </c>
      <c r="H369" s="140">
        <v>0</v>
      </c>
      <c r="I369" s="168">
        <v>600000000</v>
      </c>
      <c r="J369" s="168">
        <f>+I369</f>
        <v>600000000</v>
      </c>
      <c r="K369" s="140">
        <v>0</v>
      </c>
      <c r="L369" s="140">
        <v>0</v>
      </c>
      <c r="M369" s="140" t="s">
        <v>108259</v>
      </c>
      <c r="N369" s="141" t="s">
        <v>4234</v>
      </c>
      <c r="O369" s="140" t="s">
        <v>108261</v>
      </c>
      <c r="P369" s="140" t="s">
        <v>108262</v>
      </c>
      <c r="Q369" s="169" t="s">
        <v>108263</v>
      </c>
    </row>
    <row r="370" spans="1:17" ht="63" x14ac:dyDescent="0.2">
      <c r="A370" s="166" t="s">
        <v>103997</v>
      </c>
      <c r="B370" s="167" t="s">
        <v>108346</v>
      </c>
      <c r="C370" s="140">
        <v>3</v>
      </c>
      <c r="D370" s="140">
        <v>4</v>
      </c>
      <c r="E370" s="140">
        <v>3</v>
      </c>
      <c r="F370" s="139" t="s">
        <v>107885</v>
      </c>
      <c r="G370" s="141" t="s">
        <v>37</v>
      </c>
      <c r="H370" s="140">
        <v>0</v>
      </c>
      <c r="I370" s="168">
        <v>100000000</v>
      </c>
      <c r="J370" s="168">
        <f t="shared" ref="J370:J378" si="10">+I370</f>
        <v>100000000</v>
      </c>
      <c r="K370" s="140">
        <v>0</v>
      </c>
      <c r="L370" s="140">
        <v>0</v>
      </c>
      <c r="M370" s="140" t="s">
        <v>108259</v>
      </c>
      <c r="N370" s="141" t="s">
        <v>4234</v>
      </c>
      <c r="O370" s="140" t="s">
        <v>108261</v>
      </c>
      <c r="P370" s="140" t="s">
        <v>108262</v>
      </c>
      <c r="Q370" s="169" t="s">
        <v>108263</v>
      </c>
    </row>
    <row r="371" spans="1:17" ht="47.25" x14ac:dyDescent="0.2">
      <c r="A371" s="166" t="s">
        <v>103997</v>
      </c>
      <c r="B371" s="167" t="s">
        <v>108347</v>
      </c>
      <c r="C371" s="140">
        <v>3</v>
      </c>
      <c r="D371" s="140">
        <v>4</v>
      </c>
      <c r="E371" s="140">
        <v>3</v>
      </c>
      <c r="F371" s="139" t="s">
        <v>107885</v>
      </c>
      <c r="G371" s="141" t="s">
        <v>37</v>
      </c>
      <c r="H371" s="140">
        <v>0</v>
      </c>
      <c r="I371" s="168">
        <v>300000000</v>
      </c>
      <c r="J371" s="168">
        <v>300000000</v>
      </c>
      <c r="K371" s="140">
        <v>0</v>
      </c>
      <c r="L371" s="140">
        <v>0</v>
      </c>
      <c r="M371" s="140" t="s">
        <v>108259</v>
      </c>
      <c r="N371" s="141" t="s">
        <v>4234</v>
      </c>
      <c r="O371" s="140" t="s">
        <v>108261</v>
      </c>
      <c r="P371" s="140" t="s">
        <v>108262</v>
      </c>
      <c r="Q371" s="169" t="s">
        <v>108263</v>
      </c>
    </row>
    <row r="372" spans="1:17" ht="47.25" x14ac:dyDescent="0.2">
      <c r="A372" s="166">
        <v>72141000</v>
      </c>
      <c r="B372" s="167" t="s">
        <v>108348</v>
      </c>
      <c r="C372" s="140">
        <v>2</v>
      </c>
      <c r="D372" s="140">
        <v>3</v>
      </c>
      <c r="E372" s="140">
        <v>6</v>
      </c>
      <c r="F372" s="139" t="s">
        <v>107885</v>
      </c>
      <c r="G372" s="141" t="s">
        <v>24</v>
      </c>
      <c r="H372" s="140">
        <v>0</v>
      </c>
      <c r="I372" s="168">
        <v>2500000000</v>
      </c>
      <c r="J372" s="168">
        <v>2500000000</v>
      </c>
      <c r="K372" s="140">
        <v>0</v>
      </c>
      <c r="L372" s="140">
        <v>0</v>
      </c>
      <c r="M372" s="140" t="s">
        <v>108259</v>
      </c>
      <c r="N372" s="141" t="s">
        <v>4322</v>
      </c>
      <c r="O372" s="140" t="s">
        <v>108261</v>
      </c>
      <c r="P372" s="140" t="s">
        <v>108262</v>
      </c>
      <c r="Q372" s="169" t="s">
        <v>108263</v>
      </c>
    </row>
    <row r="373" spans="1:17" ht="63" x14ac:dyDescent="0.2">
      <c r="A373" s="166" t="s">
        <v>103997</v>
      </c>
      <c r="B373" s="167" t="s">
        <v>108349</v>
      </c>
      <c r="C373" s="140">
        <v>2</v>
      </c>
      <c r="D373" s="140">
        <v>3</v>
      </c>
      <c r="E373" s="140">
        <v>6</v>
      </c>
      <c r="F373" s="139" t="s">
        <v>107885</v>
      </c>
      <c r="G373" s="141" t="s">
        <v>37</v>
      </c>
      <c r="H373" s="140">
        <v>0</v>
      </c>
      <c r="I373" s="168">
        <v>250000000</v>
      </c>
      <c r="J373" s="168">
        <f t="shared" si="10"/>
        <v>250000000</v>
      </c>
      <c r="K373" s="140">
        <v>0</v>
      </c>
      <c r="L373" s="140">
        <v>0</v>
      </c>
      <c r="M373" s="140" t="s">
        <v>108259</v>
      </c>
      <c r="N373" s="141" t="s">
        <v>4322</v>
      </c>
      <c r="O373" s="140" t="s">
        <v>108261</v>
      </c>
      <c r="P373" s="140" t="s">
        <v>108262</v>
      </c>
      <c r="Q373" s="169" t="s">
        <v>108263</v>
      </c>
    </row>
    <row r="374" spans="1:17" ht="78.75" x14ac:dyDescent="0.2">
      <c r="A374" s="166">
        <v>72141000</v>
      </c>
      <c r="B374" s="167" t="s">
        <v>108350</v>
      </c>
      <c r="C374" s="140">
        <v>1</v>
      </c>
      <c r="D374" s="140">
        <v>2</v>
      </c>
      <c r="E374" s="140">
        <v>10</v>
      </c>
      <c r="F374" s="139" t="s">
        <v>107885</v>
      </c>
      <c r="G374" s="141" t="s">
        <v>51</v>
      </c>
      <c r="H374" s="140">
        <v>0</v>
      </c>
      <c r="I374" s="168">
        <v>250000000</v>
      </c>
      <c r="J374" s="168">
        <f t="shared" si="10"/>
        <v>250000000</v>
      </c>
      <c r="K374" s="140">
        <v>0</v>
      </c>
      <c r="L374" s="140">
        <v>0</v>
      </c>
      <c r="M374" s="140" t="s">
        <v>108259</v>
      </c>
      <c r="N374" s="140" t="s">
        <v>4202</v>
      </c>
      <c r="O374" s="140" t="s">
        <v>108261</v>
      </c>
      <c r="P374" s="140" t="s">
        <v>108262</v>
      </c>
      <c r="Q374" s="169" t="s">
        <v>108263</v>
      </c>
    </row>
    <row r="375" spans="1:17" ht="47.25" x14ac:dyDescent="0.2">
      <c r="A375" s="166">
        <v>72141000</v>
      </c>
      <c r="B375" s="167" t="s">
        <v>108351</v>
      </c>
      <c r="C375" s="140">
        <v>1</v>
      </c>
      <c r="D375" s="140">
        <v>2</v>
      </c>
      <c r="E375" s="140">
        <v>10</v>
      </c>
      <c r="F375" s="139" t="s">
        <v>107885</v>
      </c>
      <c r="G375" s="141" t="s">
        <v>24</v>
      </c>
      <c r="H375" s="140">
        <v>0</v>
      </c>
      <c r="I375" s="168">
        <v>3500000000</v>
      </c>
      <c r="J375" s="168">
        <f t="shared" si="10"/>
        <v>3500000000</v>
      </c>
      <c r="K375" s="140">
        <v>0</v>
      </c>
      <c r="L375" s="140">
        <v>0</v>
      </c>
      <c r="M375" s="140" t="s">
        <v>108259</v>
      </c>
      <c r="N375" s="141" t="s">
        <v>2365</v>
      </c>
      <c r="O375" s="140" t="s">
        <v>108261</v>
      </c>
      <c r="P375" s="140" t="s">
        <v>108262</v>
      </c>
      <c r="Q375" s="169" t="s">
        <v>108263</v>
      </c>
    </row>
    <row r="376" spans="1:17" ht="31.5" x14ac:dyDescent="0.2">
      <c r="A376" s="166">
        <v>72141000</v>
      </c>
      <c r="B376" s="167" t="s">
        <v>108352</v>
      </c>
      <c r="C376" s="140">
        <v>2</v>
      </c>
      <c r="D376" s="140">
        <v>3</v>
      </c>
      <c r="E376" s="140">
        <v>6</v>
      </c>
      <c r="F376" s="139" t="s">
        <v>107885</v>
      </c>
      <c r="G376" s="141" t="s">
        <v>24</v>
      </c>
      <c r="H376" s="140">
        <v>0</v>
      </c>
      <c r="I376" s="168">
        <v>29000000000</v>
      </c>
      <c r="J376" s="168">
        <f t="shared" si="10"/>
        <v>29000000000</v>
      </c>
      <c r="K376" s="140">
        <v>0</v>
      </c>
      <c r="L376" s="140">
        <v>0</v>
      </c>
      <c r="M376" s="140" t="s">
        <v>108259</v>
      </c>
      <c r="N376" s="141" t="s">
        <v>4234</v>
      </c>
      <c r="O376" s="140" t="s">
        <v>108261</v>
      </c>
      <c r="P376" s="140" t="s">
        <v>108262</v>
      </c>
      <c r="Q376" s="169" t="s">
        <v>108263</v>
      </c>
    </row>
    <row r="377" spans="1:17" ht="47.25" x14ac:dyDescent="0.2">
      <c r="A377" s="166" t="s">
        <v>103997</v>
      </c>
      <c r="B377" s="167" t="s">
        <v>108353</v>
      </c>
      <c r="C377" s="140">
        <v>2</v>
      </c>
      <c r="D377" s="140">
        <v>3</v>
      </c>
      <c r="E377" s="140">
        <v>6</v>
      </c>
      <c r="F377" s="139" t="s">
        <v>107885</v>
      </c>
      <c r="G377" s="141" t="s">
        <v>37</v>
      </c>
      <c r="H377" s="140">
        <v>0</v>
      </c>
      <c r="I377" s="168">
        <v>2000000000</v>
      </c>
      <c r="J377" s="168">
        <f t="shared" si="10"/>
        <v>2000000000</v>
      </c>
      <c r="K377" s="140">
        <v>0</v>
      </c>
      <c r="L377" s="140">
        <v>0</v>
      </c>
      <c r="M377" s="140" t="s">
        <v>108259</v>
      </c>
      <c r="N377" s="141" t="s">
        <v>4234</v>
      </c>
      <c r="O377" s="140" t="s">
        <v>108261</v>
      </c>
      <c r="P377" s="140" t="s">
        <v>108262</v>
      </c>
      <c r="Q377" s="169" t="s">
        <v>108263</v>
      </c>
    </row>
    <row r="378" spans="1:17" ht="31.5" x14ac:dyDescent="0.2">
      <c r="A378" s="166">
        <v>72141000</v>
      </c>
      <c r="B378" s="167" t="s">
        <v>108354</v>
      </c>
      <c r="C378" s="140">
        <v>3</v>
      </c>
      <c r="D378" s="140">
        <v>4</v>
      </c>
      <c r="E378" s="140">
        <v>3</v>
      </c>
      <c r="F378" s="139" t="s">
        <v>107885</v>
      </c>
      <c r="G378" s="141" t="s">
        <v>24</v>
      </c>
      <c r="H378" s="140">
        <v>0</v>
      </c>
      <c r="I378" s="168">
        <v>1200000000</v>
      </c>
      <c r="J378" s="168">
        <f t="shared" si="10"/>
        <v>1200000000</v>
      </c>
      <c r="K378" s="140">
        <v>1</v>
      </c>
      <c r="L378" s="140">
        <v>0</v>
      </c>
      <c r="M378" s="140" t="s">
        <v>108259</v>
      </c>
      <c r="N378" s="141" t="s">
        <v>4246</v>
      </c>
      <c r="O378" s="140" t="s">
        <v>108261</v>
      </c>
      <c r="P378" s="140" t="s">
        <v>108262</v>
      </c>
      <c r="Q378" s="169" t="s">
        <v>108263</v>
      </c>
    </row>
    <row r="379" spans="1:17" ht="31.5" x14ac:dyDescent="0.2">
      <c r="A379" s="166">
        <v>72141000</v>
      </c>
      <c r="B379" s="167" t="s">
        <v>108355</v>
      </c>
      <c r="C379" s="140">
        <v>3</v>
      </c>
      <c r="D379" s="140">
        <v>4</v>
      </c>
      <c r="E379" s="140">
        <v>3</v>
      </c>
      <c r="F379" s="139" t="s">
        <v>107885</v>
      </c>
      <c r="G379" s="141" t="s">
        <v>24</v>
      </c>
      <c r="H379" s="140">
        <v>0</v>
      </c>
      <c r="I379" s="168">
        <v>130000000</v>
      </c>
      <c r="J379" s="168">
        <v>130000000</v>
      </c>
      <c r="K379" s="140">
        <v>0</v>
      </c>
      <c r="L379" s="140">
        <v>0</v>
      </c>
      <c r="M379" s="140" t="s">
        <v>108259</v>
      </c>
      <c r="N379" s="141" t="s">
        <v>4246</v>
      </c>
      <c r="O379" s="140" t="s">
        <v>108261</v>
      </c>
      <c r="P379" s="140" t="s">
        <v>108262</v>
      </c>
      <c r="Q379" s="169" t="s">
        <v>108263</v>
      </c>
    </row>
    <row r="380" spans="1:17" ht="31.5" x14ac:dyDescent="0.2">
      <c r="A380" s="166">
        <v>72141000</v>
      </c>
      <c r="B380" s="167" t="s">
        <v>108356</v>
      </c>
      <c r="C380" s="140">
        <v>3</v>
      </c>
      <c r="D380" s="140">
        <v>4</v>
      </c>
      <c r="E380" s="140">
        <v>3</v>
      </c>
      <c r="F380" s="139" t="s">
        <v>107885</v>
      </c>
      <c r="G380" s="141" t="s">
        <v>24</v>
      </c>
      <c r="H380" s="140">
        <v>0</v>
      </c>
      <c r="I380" s="168">
        <v>400000000</v>
      </c>
      <c r="J380" s="168">
        <v>400000000</v>
      </c>
      <c r="K380" s="140">
        <v>0</v>
      </c>
      <c r="L380" s="140">
        <v>0</v>
      </c>
      <c r="M380" s="140" t="s">
        <v>108259</v>
      </c>
      <c r="N380" s="141" t="s">
        <v>4246</v>
      </c>
      <c r="O380" s="140" t="s">
        <v>108261</v>
      </c>
      <c r="P380" s="140" t="s">
        <v>108262</v>
      </c>
      <c r="Q380" s="169" t="s">
        <v>108263</v>
      </c>
    </row>
    <row r="381" spans="1:17" ht="63" x14ac:dyDescent="0.2">
      <c r="A381" s="166">
        <v>72141000</v>
      </c>
      <c r="B381" s="167" t="s">
        <v>108357</v>
      </c>
      <c r="C381" s="140">
        <v>6</v>
      </c>
      <c r="D381" s="140">
        <v>7</v>
      </c>
      <c r="E381" s="140">
        <v>30</v>
      </c>
      <c r="F381" s="139" t="s">
        <v>107885</v>
      </c>
      <c r="G381" s="141" t="s">
        <v>24</v>
      </c>
      <c r="H381" s="140">
        <v>0</v>
      </c>
      <c r="I381" s="168">
        <v>1300000000</v>
      </c>
      <c r="J381" s="168">
        <f>+(I381/30)*12</f>
        <v>520000000</v>
      </c>
      <c r="K381" s="140">
        <v>1</v>
      </c>
      <c r="L381" s="140">
        <v>0</v>
      </c>
      <c r="M381" s="140" t="s">
        <v>108259</v>
      </c>
      <c r="N381" s="201" t="s">
        <v>108358</v>
      </c>
      <c r="O381" s="140" t="s">
        <v>108261</v>
      </c>
      <c r="P381" s="140" t="s">
        <v>108262</v>
      </c>
      <c r="Q381" s="169" t="s">
        <v>108263</v>
      </c>
    </row>
    <row r="382" spans="1:17" ht="141.75" x14ac:dyDescent="0.2">
      <c r="A382" s="166">
        <v>72141000</v>
      </c>
      <c r="B382" s="167" t="s">
        <v>108359</v>
      </c>
      <c r="C382" s="140">
        <v>6</v>
      </c>
      <c r="D382" s="140">
        <v>7</v>
      </c>
      <c r="E382" s="140">
        <v>30</v>
      </c>
      <c r="F382" s="139" t="s">
        <v>107885</v>
      </c>
      <c r="G382" s="141" t="s">
        <v>24</v>
      </c>
      <c r="H382" s="140">
        <v>0</v>
      </c>
      <c r="I382" s="168">
        <v>1200000000</v>
      </c>
      <c r="J382" s="168">
        <f>+(I382/30)*12</f>
        <v>480000000</v>
      </c>
      <c r="K382" s="140">
        <v>1</v>
      </c>
      <c r="L382" s="140">
        <v>0</v>
      </c>
      <c r="M382" s="140" t="s">
        <v>108259</v>
      </c>
      <c r="N382" s="141" t="s">
        <v>108266</v>
      </c>
      <c r="O382" s="140" t="s">
        <v>108261</v>
      </c>
      <c r="P382" s="140" t="s">
        <v>108262</v>
      </c>
      <c r="Q382" s="169" t="s">
        <v>108263</v>
      </c>
    </row>
    <row r="383" spans="1:17" ht="141.75" x14ac:dyDescent="0.2">
      <c r="A383" s="166">
        <v>72141000</v>
      </c>
      <c r="B383" s="167" t="s">
        <v>108258</v>
      </c>
      <c r="C383" s="140">
        <v>6</v>
      </c>
      <c r="D383" s="140">
        <v>7</v>
      </c>
      <c r="E383" s="140">
        <v>30</v>
      </c>
      <c r="F383" s="139" t="s">
        <v>107885</v>
      </c>
      <c r="G383" s="141" t="s">
        <v>24</v>
      </c>
      <c r="H383" s="140">
        <v>0</v>
      </c>
      <c r="I383" s="168">
        <v>1100000000</v>
      </c>
      <c r="J383" s="168">
        <f>+(I383/30)*12</f>
        <v>440000000</v>
      </c>
      <c r="K383" s="140">
        <v>1</v>
      </c>
      <c r="L383" s="140">
        <v>0</v>
      </c>
      <c r="M383" s="140" t="s">
        <v>108259</v>
      </c>
      <c r="N383" s="141" t="s">
        <v>108260</v>
      </c>
      <c r="O383" s="140" t="s">
        <v>108261</v>
      </c>
      <c r="P383" s="140" t="s">
        <v>108262</v>
      </c>
      <c r="Q383" s="169" t="s">
        <v>108263</v>
      </c>
    </row>
    <row r="384" spans="1:17" ht="94.5" x14ac:dyDescent="0.2">
      <c r="A384" s="166" t="s">
        <v>103997</v>
      </c>
      <c r="B384" s="167" t="s">
        <v>108264</v>
      </c>
      <c r="C384" s="140">
        <v>6</v>
      </c>
      <c r="D384" s="140">
        <v>7</v>
      </c>
      <c r="E384" s="140">
        <v>30</v>
      </c>
      <c r="F384" s="139" t="s">
        <v>107885</v>
      </c>
      <c r="G384" s="141" t="s">
        <v>37</v>
      </c>
      <c r="H384" s="140">
        <v>0</v>
      </c>
      <c r="I384" s="168">
        <v>1300000000</v>
      </c>
      <c r="J384" s="168">
        <f>+(I384/30)*12</f>
        <v>520000000</v>
      </c>
      <c r="K384" s="140">
        <v>1</v>
      </c>
      <c r="L384" s="140">
        <v>0</v>
      </c>
      <c r="M384" s="140" t="s">
        <v>108259</v>
      </c>
      <c r="N384" s="141" t="s">
        <v>108260</v>
      </c>
      <c r="O384" s="140" t="s">
        <v>108261</v>
      </c>
      <c r="P384" s="140" t="s">
        <v>108262</v>
      </c>
      <c r="Q384" s="169" t="s">
        <v>108263</v>
      </c>
    </row>
    <row r="385" spans="1:17" ht="94.5" x14ac:dyDescent="0.2">
      <c r="A385" s="166" t="s">
        <v>103997</v>
      </c>
      <c r="B385" s="167" t="s">
        <v>108265</v>
      </c>
      <c r="C385" s="140">
        <v>6</v>
      </c>
      <c r="D385" s="140">
        <v>7</v>
      </c>
      <c r="E385" s="140">
        <v>30</v>
      </c>
      <c r="F385" s="139" t="s">
        <v>107885</v>
      </c>
      <c r="G385" s="141" t="s">
        <v>37</v>
      </c>
      <c r="H385" s="140">
        <v>0</v>
      </c>
      <c r="I385" s="168">
        <v>2000000000</v>
      </c>
      <c r="J385" s="168">
        <f>+(I385/30)*12</f>
        <v>800000000</v>
      </c>
      <c r="K385" s="140">
        <v>1</v>
      </c>
      <c r="L385" s="140">
        <v>0</v>
      </c>
      <c r="M385" s="140" t="s">
        <v>108259</v>
      </c>
      <c r="N385" s="141" t="s">
        <v>108266</v>
      </c>
      <c r="O385" s="140" t="s">
        <v>108261</v>
      </c>
      <c r="P385" s="140" t="s">
        <v>108262</v>
      </c>
      <c r="Q385" s="169" t="s">
        <v>108263</v>
      </c>
    </row>
    <row r="386" spans="1:17" x14ac:dyDescent="0.2">
      <c r="A386" s="31">
        <v>80161500</v>
      </c>
      <c r="B386" s="31" t="s">
        <v>108360</v>
      </c>
      <c r="C386" s="31">
        <v>3</v>
      </c>
      <c r="D386" s="31">
        <v>5</v>
      </c>
      <c r="E386" s="31">
        <v>6</v>
      </c>
      <c r="F386" s="31">
        <v>1</v>
      </c>
      <c r="G386" s="31" t="s">
        <v>72</v>
      </c>
      <c r="H386" s="31">
        <v>0</v>
      </c>
      <c r="I386" s="32">
        <v>90000000</v>
      </c>
      <c r="J386" s="32">
        <v>90000000</v>
      </c>
      <c r="K386" s="31">
        <v>0</v>
      </c>
      <c r="L386" s="31">
        <v>0</v>
      </c>
      <c r="M386" s="31" t="s">
        <v>108361</v>
      </c>
      <c r="N386" s="31" t="s">
        <v>8</v>
      </c>
      <c r="O386" s="31" t="s">
        <v>108362</v>
      </c>
      <c r="P386" s="181" t="s">
        <v>108073</v>
      </c>
      <c r="Q386" s="182" t="s">
        <v>108363</v>
      </c>
    </row>
    <row r="387" spans="1:17" x14ac:dyDescent="0.2">
      <c r="A387" s="31">
        <v>80161501</v>
      </c>
      <c r="B387" s="31" t="s">
        <v>108364</v>
      </c>
      <c r="C387" s="31">
        <v>3</v>
      </c>
      <c r="D387" s="31">
        <v>5</v>
      </c>
      <c r="E387" s="31">
        <v>6</v>
      </c>
      <c r="F387" s="31">
        <v>1</v>
      </c>
      <c r="G387" s="31" t="s">
        <v>72</v>
      </c>
      <c r="H387" s="31">
        <v>0</v>
      </c>
      <c r="I387" s="32">
        <v>90000000</v>
      </c>
      <c r="J387" s="32">
        <v>90000000</v>
      </c>
      <c r="K387" s="31">
        <v>0</v>
      </c>
      <c r="L387" s="31">
        <v>0</v>
      </c>
      <c r="M387" s="31" t="s">
        <v>108361</v>
      </c>
      <c r="N387" s="31" t="s">
        <v>8</v>
      </c>
      <c r="O387" s="31" t="s">
        <v>108362</v>
      </c>
      <c r="P387" s="181" t="s">
        <v>108073</v>
      </c>
      <c r="Q387" s="182" t="s">
        <v>108363</v>
      </c>
    </row>
    <row r="388" spans="1:17" x14ac:dyDescent="0.2">
      <c r="A388" s="31">
        <v>43211500</v>
      </c>
      <c r="B388" s="31" t="s">
        <v>108365</v>
      </c>
      <c r="C388" s="31">
        <v>2</v>
      </c>
      <c r="D388" s="31">
        <v>3</v>
      </c>
      <c r="E388" s="31">
        <v>4</v>
      </c>
      <c r="F388" s="31">
        <v>1</v>
      </c>
      <c r="G388" s="31" t="s">
        <v>140</v>
      </c>
      <c r="H388" s="31">
        <v>0</v>
      </c>
      <c r="I388" s="32">
        <v>402920737</v>
      </c>
      <c r="J388" s="32">
        <v>402920737</v>
      </c>
      <c r="K388" s="31">
        <v>0</v>
      </c>
      <c r="L388" s="31">
        <v>0</v>
      </c>
      <c r="M388" s="31" t="s">
        <v>108361</v>
      </c>
      <c r="N388" s="31" t="s">
        <v>8</v>
      </c>
      <c r="O388" s="31" t="s">
        <v>108362</v>
      </c>
      <c r="P388" s="181" t="s">
        <v>108073</v>
      </c>
      <c r="Q388" s="182" t="s">
        <v>108363</v>
      </c>
    </row>
    <row r="389" spans="1:17" x14ac:dyDescent="0.2">
      <c r="A389" s="31" t="s">
        <v>108366</v>
      </c>
      <c r="B389" s="31" t="s">
        <v>108367</v>
      </c>
      <c r="C389" s="31">
        <v>1</v>
      </c>
      <c r="D389" s="31">
        <v>4</v>
      </c>
      <c r="E389" s="31">
        <v>6</v>
      </c>
      <c r="F389" s="31">
        <v>1</v>
      </c>
      <c r="G389" s="31" t="s">
        <v>65</v>
      </c>
      <c r="H389" s="31">
        <v>0</v>
      </c>
      <c r="I389" s="32">
        <v>950000000</v>
      </c>
      <c r="J389" s="32">
        <v>950000000</v>
      </c>
      <c r="K389" s="31">
        <v>0</v>
      </c>
      <c r="L389" s="31">
        <v>0</v>
      </c>
      <c r="M389" s="31" t="s">
        <v>108361</v>
      </c>
      <c r="N389" s="31" t="s">
        <v>8</v>
      </c>
      <c r="O389" s="31" t="s">
        <v>108362</v>
      </c>
      <c r="P389" s="181" t="s">
        <v>108073</v>
      </c>
      <c r="Q389" s="182" t="s">
        <v>108363</v>
      </c>
    </row>
    <row r="390" spans="1:17" x14ac:dyDescent="0.2">
      <c r="A390" s="31" t="s">
        <v>108368</v>
      </c>
      <c r="B390" s="31" t="s">
        <v>108369</v>
      </c>
      <c r="C390" s="31">
        <v>1</v>
      </c>
      <c r="D390" s="31">
        <v>5</v>
      </c>
      <c r="E390" s="31">
        <v>6</v>
      </c>
      <c r="F390" s="31">
        <v>1</v>
      </c>
      <c r="G390" s="31" t="s">
        <v>17</v>
      </c>
      <c r="H390" s="31">
        <v>0</v>
      </c>
      <c r="I390" s="32">
        <v>1600000000</v>
      </c>
      <c r="J390" s="32">
        <v>1600000000</v>
      </c>
      <c r="K390" s="31">
        <v>0</v>
      </c>
      <c r="L390" s="31">
        <v>0</v>
      </c>
      <c r="M390" s="31" t="s">
        <v>108361</v>
      </c>
      <c r="N390" s="31" t="s">
        <v>8</v>
      </c>
      <c r="O390" s="31" t="s">
        <v>108362</v>
      </c>
      <c r="P390" s="181" t="s">
        <v>108073</v>
      </c>
      <c r="Q390" s="182" t="s">
        <v>108363</v>
      </c>
    </row>
    <row r="391" spans="1:17" x14ac:dyDescent="0.2">
      <c r="A391" s="31" t="s">
        <v>108370</v>
      </c>
      <c r="B391" s="31" t="s">
        <v>108371</v>
      </c>
      <c r="C391" s="31">
        <v>1</v>
      </c>
      <c r="D391" s="31">
        <v>1</v>
      </c>
      <c r="E391" s="31">
        <v>12</v>
      </c>
      <c r="F391" s="31">
        <v>1</v>
      </c>
      <c r="G391" s="31" t="s">
        <v>140</v>
      </c>
      <c r="H391" s="31">
        <v>0</v>
      </c>
      <c r="I391" s="32">
        <v>28940625</v>
      </c>
      <c r="J391" s="32">
        <v>28940625</v>
      </c>
      <c r="K391" s="31">
        <v>0</v>
      </c>
      <c r="L391" s="31">
        <v>0</v>
      </c>
      <c r="M391" s="31" t="s">
        <v>108361</v>
      </c>
      <c r="N391" s="31" t="s">
        <v>8</v>
      </c>
      <c r="O391" s="31" t="s">
        <v>108362</v>
      </c>
      <c r="P391" s="181" t="s">
        <v>108073</v>
      </c>
      <c r="Q391" s="182" t="s">
        <v>108363</v>
      </c>
    </row>
    <row r="392" spans="1:17" x14ac:dyDescent="0.2">
      <c r="A392" s="31" t="s">
        <v>108372</v>
      </c>
      <c r="B392" s="31" t="s">
        <v>108373</v>
      </c>
      <c r="C392" s="31">
        <v>3</v>
      </c>
      <c r="D392" s="31">
        <v>3</v>
      </c>
      <c r="E392" s="31">
        <v>4</v>
      </c>
      <c r="F392" s="31">
        <v>1</v>
      </c>
      <c r="G392" s="31" t="s">
        <v>72</v>
      </c>
      <c r="H392" s="31">
        <v>0</v>
      </c>
      <c r="I392" s="32">
        <v>50000000</v>
      </c>
      <c r="J392" s="32">
        <v>50000000</v>
      </c>
      <c r="K392" s="31">
        <v>0</v>
      </c>
      <c r="L392" s="31">
        <v>0</v>
      </c>
      <c r="M392" s="31" t="s">
        <v>108361</v>
      </c>
      <c r="N392" s="31" t="s">
        <v>8</v>
      </c>
      <c r="O392" s="31" t="s">
        <v>108362</v>
      </c>
      <c r="P392" s="181" t="s">
        <v>108073</v>
      </c>
      <c r="Q392" s="182" t="s">
        <v>108363</v>
      </c>
    </row>
    <row r="393" spans="1:17" x14ac:dyDescent="0.2">
      <c r="A393" s="31" t="s">
        <v>108374</v>
      </c>
      <c r="B393" s="31" t="s">
        <v>108375</v>
      </c>
      <c r="C393" s="31">
        <v>8</v>
      </c>
      <c r="D393" s="31">
        <v>11</v>
      </c>
      <c r="E393" s="31">
        <v>1</v>
      </c>
      <c r="F393" s="31">
        <v>1</v>
      </c>
      <c r="G393" s="31" t="s">
        <v>51</v>
      </c>
      <c r="H393" s="31">
        <v>0</v>
      </c>
      <c r="I393" s="32">
        <v>200000000</v>
      </c>
      <c r="J393" s="32">
        <v>200000000</v>
      </c>
      <c r="K393" s="31">
        <v>0</v>
      </c>
      <c r="L393" s="31">
        <v>0</v>
      </c>
      <c r="M393" s="31" t="s">
        <v>108361</v>
      </c>
      <c r="N393" s="31" t="s">
        <v>8</v>
      </c>
      <c r="O393" s="31" t="s">
        <v>108362</v>
      </c>
      <c r="P393" s="181" t="s">
        <v>108073</v>
      </c>
      <c r="Q393" s="182" t="s">
        <v>108363</v>
      </c>
    </row>
    <row r="394" spans="1:17" x14ac:dyDescent="0.2">
      <c r="A394" s="31" t="s">
        <v>108376</v>
      </c>
      <c r="B394" s="31" t="s">
        <v>108377</v>
      </c>
      <c r="C394" s="31">
        <v>3</v>
      </c>
      <c r="D394" s="31">
        <v>5</v>
      </c>
      <c r="E394" s="31">
        <v>6</v>
      </c>
      <c r="F394" s="31">
        <v>1</v>
      </c>
      <c r="G394" s="31" t="s">
        <v>51</v>
      </c>
      <c r="H394" s="31">
        <v>0</v>
      </c>
      <c r="I394" s="32">
        <v>100000000</v>
      </c>
      <c r="J394" s="32">
        <v>100000000</v>
      </c>
      <c r="K394" s="31">
        <v>0</v>
      </c>
      <c r="L394" s="31">
        <v>0</v>
      </c>
      <c r="M394" s="31" t="s">
        <v>108361</v>
      </c>
      <c r="N394" s="31" t="s">
        <v>8</v>
      </c>
      <c r="O394" s="31" t="s">
        <v>108362</v>
      </c>
      <c r="P394" s="181" t="s">
        <v>108073</v>
      </c>
      <c r="Q394" s="182" t="s">
        <v>108363</v>
      </c>
    </row>
    <row r="395" spans="1:17" x14ac:dyDescent="0.2">
      <c r="A395" s="31" t="s">
        <v>108378</v>
      </c>
      <c r="B395" s="31" t="s">
        <v>108379</v>
      </c>
      <c r="C395" s="31">
        <v>6</v>
      </c>
      <c r="D395" s="31">
        <v>7</v>
      </c>
      <c r="E395" s="31">
        <v>5</v>
      </c>
      <c r="F395" s="31">
        <v>1</v>
      </c>
      <c r="G395" s="31" t="s">
        <v>140</v>
      </c>
      <c r="H395" s="31">
        <v>0</v>
      </c>
      <c r="I395" s="204">
        <v>510000000</v>
      </c>
      <c r="J395" s="204">
        <v>96000000</v>
      </c>
      <c r="K395" s="31">
        <v>1</v>
      </c>
      <c r="L395" s="31">
        <v>1</v>
      </c>
      <c r="M395" s="31" t="s">
        <v>108361</v>
      </c>
      <c r="N395" s="31" t="s">
        <v>8</v>
      </c>
      <c r="O395" s="31" t="s">
        <v>108362</v>
      </c>
      <c r="P395" s="181" t="s">
        <v>108073</v>
      </c>
      <c r="Q395" s="182" t="s">
        <v>108363</v>
      </c>
    </row>
    <row r="396" spans="1:17" x14ac:dyDescent="0.2">
      <c r="A396" s="31">
        <v>81111805</v>
      </c>
      <c r="B396" s="31" t="s">
        <v>108380</v>
      </c>
      <c r="C396" s="31">
        <v>3</v>
      </c>
      <c r="D396" s="31">
        <v>5</v>
      </c>
      <c r="E396" s="31">
        <v>7</v>
      </c>
      <c r="F396" s="31">
        <v>1</v>
      </c>
      <c r="G396" s="31" t="s">
        <v>140</v>
      </c>
      <c r="H396" s="31">
        <v>0</v>
      </c>
      <c r="I396" s="32">
        <v>1700000000</v>
      </c>
      <c r="J396" s="32">
        <v>1700000000</v>
      </c>
      <c r="K396" s="31">
        <v>0</v>
      </c>
      <c r="L396" s="31">
        <v>0</v>
      </c>
      <c r="M396" s="31" t="s">
        <v>108361</v>
      </c>
      <c r="N396" s="31" t="s">
        <v>8</v>
      </c>
      <c r="O396" s="31" t="s">
        <v>108362</v>
      </c>
      <c r="P396" s="181" t="s">
        <v>108073</v>
      </c>
      <c r="Q396" s="182" t="s">
        <v>108363</v>
      </c>
    </row>
    <row r="397" spans="1:17" x14ac:dyDescent="0.2">
      <c r="A397" s="31" t="s">
        <v>108370</v>
      </c>
      <c r="B397" s="31" t="s">
        <v>108381</v>
      </c>
      <c r="C397" s="31">
        <v>3</v>
      </c>
      <c r="D397" s="31">
        <v>4</v>
      </c>
      <c r="E397" s="31">
        <v>8</v>
      </c>
      <c r="F397" s="31">
        <v>1</v>
      </c>
      <c r="G397" s="31" t="s">
        <v>140</v>
      </c>
      <c r="H397" s="31">
        <v>0</v>
      </c>
      <c r="I397" s="32">
        <v>150000000</v>
      </c>
      <c r="J397" s="32">
        <v>150000000</v>
      </c>
      <c r="K397" s="31">
        <v>0</v>
      </c>
      <c r="L397" s="31">
        <v>0</v>
      </c>
      <c r="M397" s="31" t="s">
        <v>108361</v>
      </c>
      <c r="N397" s="31" t="s">
        <v>8</v>
      </c>
      <c r="O397" s="31" t="s">
        <v>108362</v>
      </c>
      <c r="P397" s="181" t="s">
        <v>108073</v>
      </c>
      <c r="Q397" s="182" t="s">
        <v>108363</v>
      </c>
    </row>
    <row r="398" spans="1:17" x14ac:dyDescent="0.2">
      <c r="A398" s="31">
        <v>81112100</v>
      </c>
      <c r="B398" s="31" t="s">
        <v>108382</v>
      </c>
      <c r="C398" s="31">
        <v>6</v>
      </c>
      <c r="D398" s="31">
        <v>7</v>
      </c>
      <c r="E398" s="31">
        <v>2</v>
      </c>
      <c r="F398" s="31">
        <v>1</v>
      </c>
      <c r="G398" s="31" t="s">
        <v>140</v>
      </c>
      <c r="H398" s="31">
        <v>0</v>
      </c>
      <c r="I398" s="32">
        <v>600000000</v>
      </c>
      <c r="J398" s="32">
        <v>600000000</v>
      </c>
      <c r="K398" s="31">
        <v>0</v>
      </c>
      <c r="L398" s="31">
        <v>0</v>
      </c>
      <c r="M398" s="31" t="s">
        <v>108361</v>
      </c>
      <c r="N398" s="31" t="s">
        <v>8</v>
      </c>
      <c r="O398" s="31" t="s">
        <v>108362</v>
      </c>
      <c r="P398" s="181" t="s">
        <v>108073</v>
      </c>
      <c r="Q398" s="182" t="s">
        <v>108363</v>
      </c>
    </row>
    <row r="399" spans="1:17" x14ac:dyDescent="0.2">
      <c r="A399" s="31">
        <v>81111805</v>
      </c>
      <c r="B399" s="31" t="s">
        <v>108383</v>
      </c>
      <c r="C399" s="31">
        <v>3</v>
      </c>
      <c r="D399" s="31">
        <v>4</v>
      </c>
      <c r="E399" s="31">
        <v>2</v>
      </c>
      <c r="F399" s="31">
        <v>1</v>
      </c>
      <c r="G399" s="181" t="s">
        <v>140</v>
      </c>
      <c r="H399" s="31">
        <v>0</v>
      </c>
      <c r="I399" s="32">
        <v>22000000</v>
      </c>
      <c r="J399" s="32">
        <v>22000000</v>
      </c>
      <c r="K399" s="31">
        <v>0</v>
      </c>
      <c r="L399" s="31">
        <v>0</v>
      </c>
      <c r="M399" s="31" t="s">
        <v>108361</v>
      </c>
      <c r="N399" s="31" t="s">
        <v>8</v>
      </c>
      <c r="O399" s="31" t="s">
        <v>108362</v>
      </c>
      <c r="P399" s="181" t="s">
        <v>108073</v>
      </c>
      <c r="Q399" s="182" t="s">
        <v>108363</v>
      </c>
    </row>
    <row r="400" spans="1:17" x14ac:dyDescent="0.2">
      <c r="A400" s="31">
        <v>43233205</v>
      </c>
      <c r="B400" s="31" t="s">
        <v>108384</v>
      </c>
      <c r="C400" s="31">
        <v>3</v>
      </c>
      <c r="D400" s="31">
        <v>4</v>
      </c>
      <c r="E400" s="31">
        <v>2</v>
      </c>
      <c r="F400" s="31">
        <v>1</v>
      </c>
      <c r="G400" s="31" t="s">
        <v>140</v>
      </c>
      <c r="H400" s="31">
        <v>0</v>
      </c>
      <c r="I400" s="32">
        <v>50000000</v>
      </c>
      <c r="J400" s="32">
        <v>50000000</v>
      </c>
      <c r="K400" s="31">
        <v>0</v>
      </c>
      <c r="L400" s="31">
        <v>0</v>
      </c>
      <c r="M400" s="31" t="s">
        <v>108361</v>
      </c>
      <c r="N400" s="31" t="s">
        <v>8</v>
      </c>
      <c r="O400" s="31" t="s">
        <v>108362</v>
      </c>
      <c r="P400" s="181" t="s">
        <v>108073</v>
      </c>
      <c r="Q400" s="182" t="s">
        <v>108363</v>
      </c>
    </row>
    <row r="401" spans="1:17" x14ac:dyDescent="0.2">
      <c r="A401" s="31">
        <v>81112200</v>
      </c>
      <c r="B401" s="31" t="s">
        <v>108385</v>
      </c>
      <c r="C401" s="31">
        <v>2</v>
      </c>
      <c r="D401" s="31">
        <v>3</v>
      </c>
      <c r="E401" s="31">
        <v>9</v>
      </c>
      <c r="F401" s="31">
        <v>1</v>
      </c>
      <c r="G401" s="31" t="s">
        <v>44</v>
      </c>
      <c r="H401" s="31">
        <v>0</v>
      </c>
      <c r="I401" s="32">
        <v>30000000</v>
      </c>
      <c r="J401" s="32">
        <v>30000000</v>
      </c>
      <c r="K401" s="31">
        <v>0</v>
      </c>
      <c r="L401" s="31">
        <v>0</v>
      </c>
      <c r="M401" s="31" t="s">
        <v>108361</v>
      </c>
      <c r="N401" s="31" t="s">
        <v>8</v>
      </c>
      <c r="O401" s="31" t="s">
        <v>108362</v>
      </c>
      <c r="P401" s="181" t="s">
        <v>108073</v>
      </c>
      <c r="Q401" s="182" t="s">
        <v>108363</v>
      </c>
    </row>
    <row r="402" spans="1:17" x14ac:dyDescent="0.2">
      <c r="A402" s="31" t="s">
        <v>108386</v>
      </c>
      <c r="B402" s="31" t="s">
        <v>108387</v>
      </c>
      <c r="C402" s="31">
        <v>2</v>
      </c>
      <c r="D402" s="31">
        <v>3</v>
      </c>
      <c r="E402" s="31">
        <v>6</v>
      </c>
      <c r="F402" s="31">
        <v>1</v>
      </c>
      <c r="G402" s="31" t="s">
        <v>72</v>
      </c>
      <c r="H402" s="31">
        <v>0</v>
      </c>
      <c r="I402" s="32">
        <v>90000000</v>
      </c>
      <c r="J402" s="32">
        <v>90000000</v>
      </c>
      <c r="K402" s="31">
        <v>0</v>
      </c>
      <c r="L402" s="31">
        <v>0</v>
      </c>
      <c r="M402" s="31" t="s">
        <v>108361</v>
      </c>
      <c r="N402" s="31" t="s">
        <v>8</v>
      </c>
      <c r="O402" s="31" t="s">
        <v>108362</v>
      </c>
      <c r="P402" s="181" t="s">
        <v>108073</v>
      </c>
      <c r="Q402" s="182" t="s">
        <v>108363</v>
      </c>
    </row>
    <row r="403" spans="1:17" x14ac:dyDescent="0.2">
      <c r="A403" s="31" t="s">
        <v>108388</v>
      </c>
      <c r="B403" s="31" t="s">
        <v>108389</v>
      </c>
      <c r="C403" s="31">
        <v>3</v>
      </c>
      <c r="D403" s="31">
        <v>4</v>
      </c>
      <c r="E403" s="31">
        <v>10</v>
      </c>
      <c r="F403" s="31">
        <v>1</v>
      </c>
      <c r="G403" s="31" t="s">
        <v>51</v>
      </c>
      <c r="H403" s="31">
        <v>0</v>
      </c>
      <c r="I403" s="32">
        <v>1000000000</v>
      </c>
      <c r="J403" s="32">
        <v>1000000000</v>
      </c>
      <c r="K403" s="31">
        <v>0</v>
      </c>
      <c r="L403" s="31">
        <v>0</v>
      </c>
      <c r="M403" s="31" t="s">
        <v>108361</v>
      </c>
      <c r="N403" s="31" t="s">
        <v>8</v>
      </c>
      <c r="O403" s="31" t="s">
        <v>108362</v>
      </c>
      <c r="P403" s="181" t="s">
        <v>108073</v>
      </c>
      <c r="Q403" s="182" t="s">
        <v>108363</v>
      </c>
    </row>
    <row r="404" spans="1:17" x14ac:dyDescent="0.2">
      <c r="A404" s="31">
        <v>81112200</v>
      </c>
      <c r="B404" s="31" t="s">
        <v>108390</v>
      </c>
      <c r="C404" s="31">
        <v>1</v>
      </c>
      <c r="D404" s="31">
        <v>1</v>
      </c>
      <c r="E404" s="31">
        <v>12</v>
      </c>
      <c r="F404" s="31">
        <v>1</v>
      </c>
      <c r="G404" s="31" t="s">
        <v>44</v>
      </c>
      <c r="H404" s="31">
        <v>0</v>
      </c>
      <c r="I404" s="32">
        <v>87138638</v>
      </c>
      <c r="J404" s="32">
        <v>87138638</v>
      </c>
      <c r="K404" s="31">
        <v>0</v>
      </c>
      <c r="L404" s="31">
        <v>0</v>
      </c>
      <c r="M404" s="31" t="s">
        <v>108361</v>
      </c>
      <c r="N404" s="31" t="s">
        <v>8</v>
      </c>
      <c r="O404" s="31" t="s">
        <v>108362</v>
      </c>
      <c r="P404" s="181" t="s">
        <v>108073</v>
      </c>
      <c r="Q404" s="182" t="s">
        <v>108363</v>
      </c>
    </row>
    <row r="405" spans="1:17" x14ac:dyDescent="0.2">
      <c r="A405" s="31" t="s">
        <v>108370</v>
      </c>
      <c r="B405" s="31" t="s">
        <v>108391</v>
      </c>
      <c r="C405" s="31">
        <v>8</v>
      </c>
      <c r="D405" s="31">
        <v>9</v>
      </c>
      <c r="E405" s="31">
        <v>3</v>
      </c>
      <c r="F405" s="31">
        <v>1</v>
      </c>
      <c r="G405" s="31" t="s">
        <v>44</v>
      </c>
      <c r="H405" s="31">
        <v>0</v>
      </c>
      <c r="I405" s="32">
        <v>35000000</v>
      </c>
      <c r="J405" s="32">
        <v>35000000</v>
      </c>
      <c r="K405" s="31">
        <v>0</v>
      </c>
      <c r="L405" s="31">
        <v>0</v>
      </c>
      <c r="M405" s="31" t="s">
        <v>108361</v>
      </c>
      <c r="N405" s="31" t="s">
        <v>8</v>
      </c>
      <c r="O405" s="31" t="s">
        <v>108362</v>
      </c>
      <c r="P405" s="181" t="s">
        <v>108073</v>
      </c>
      <c r="Q405" s="182" t="s">
        <v>108363</v>
      </c>
    </row>
    <row r="406" spans="1:17" x14ac:dyDescent="0.2">
      <c r="A406" s="31" t="s">
        <v>108392</v>
      </c>
      <c r="B406" s="31" t="s">
        <v>108393</v>
      </c>
      <c r="C406" s="31">
        <v>3</v>
      </c>
      <c r="D406" s="31">
        <v>6</v>
      </c>
      <c r="E406" s="31">
        <v>6</v>
      </c>
      <c r="F406" s="31">
        <v>1</v>
      </c>
      <c r="G406" s="31" t="s">
        <v>51</v>
      </c>
      <c r="H406" s="31">
        <v>0</v>
      </c>
      <c r="I406" s="32">
        <v>474000000</v>
      </c>
      <c r="J406" s="32">
        <v>474000000</v>
      </c>
      <c r="K406" s="31">
        <v>0</v>
      </c>
      <c r="L406" s="31">
        <v>0</v>
      </c>
      <c r="M406" s="31" t="s">
        <v>108361</v>
      </c>
      <c r="N406" s="31" t="s">
        <v>8</v>
      </c>
      <c r="O406" s="31" t="s">
        <v>108362</v>
      </c>
      <c r="P406" s="181" t="s">
        <v>108394</v>
      </c>
      <c r="Q406" s="182" t="s">
        <v>108363</v>
      </c>
    </row>
    <row r="407" spans="1:17" x14ac:dyDescent="0.2">
      <c r="A407" s="31">
        <v>72141000</v>
      </c>
      <c r="B407" s="31" t="s">
        <v>108395</v>
      </c>
      <c r="C407" s="31">
        <v>4</v>
      </c>
      <c r="D407" s="31">
        <v>4</v>
      </c>
      <c r="E407" s="31">
        <v>2</v>
      </c>
      <c r="F407" s="31">
        <v>1</v>
      </c>
      <c r="G407" s="31" t="s">
        <v>72</v>
      </c>
      <c r="H407" s="31">
        <v>1</v>
      </c>
      <c r="I407" s="32">
        <v>100000000</v>
      </c>
      <c r="J407" s="32">
        <v>100000000</v>
      </c>
      <c r="K407" s="31">
        <v>0</v>
      </c>
      <c r="L407" s="31">
        <v>0</v>
      </c>
      <c r="M407" s="31" t="s">
        <v>108396</v>
      </c>
      <c r="N407" s="31" t="s">
        <v>4103</v>
      </c>
      <c r="O407" s="31" t="s">
        <v>108397</v>
      </c>
      <c r="P407" s="31">
        <v>3232443413</v>
      </c>
      <c r="Q407" s="96" t="s">
        <v>108398</v>
      </c>
    </row>
    <row r="408" spans="1:17" x14ac:dyDescent="0.2">
      <c r="A408" s="31">
        <v>72141000</v>
      </c>
      <c r="B408" s="31" t="s">
        <v>108399</v>
      </c>
      <c r="C408" s="31">
        <v>3</v>
      </c>
      <c r="D408" s="31">
        <v>3</v>
      </c>
      <c r="E408" s="31">
        <v>2</v>
      </c>
      <c r="F408" s="31">
        <v>1</v>
      </c>
      <c r="G408" s="31" t="s">
        <v>72</v>
      </c>
      <c r="H408" s="31">
        <v>1</v>
      </c>
      <c r="I408" s="32">
        <v>100000000</v>
      </c>
      <c r="J408" s="32">
        <v>100000000</v>
      </c>
      <c r="K408" s="31">
        <v>0</v>
      </c>
      <c r="L408" s="31">
        <v>0</v>
      </c>
      <c r="M408" s="31"/>
      <c r="N408" s="31" t="s">
        <v>4103</v>
      </c>
      <c r="O408" s="31" t="s">
        <v>108397</v>
      </c>
      <c r="P408" s="31">
        <v>3232443413</v>
      </c>
      <c r="Q408" s="96" t="s">
        <v>108398</v>
      </c>
    </row>
    <row r="409" spans="1:17" x14ac:dyDescent="0.2">
      <c r="A409" s="31">
        <v>72141000</v>
      </c>
      <c r="B409" s="31" t="s">
        <v>108400</v>
      </c>
      <c r="C409" s="31">
        <v>3</v>
      </c>
      <c r="D409" s="31">
        <v>3</v>
      </c>
      <c r="E409" s="31">
        <v>1</v>
      </c>
      <c r="F409" s="31">
        <v>1</v>
      </c>
      <c r="G409" s="31" t="s">
        <v>72</v>
      </c>
      <c r="H409" s="31">
        <v>1</v>
      </c>
      <c r="I409" s="32">
        <v>100000000</v>
      </c>
      <c r="J409" s="32">
        <v>100000000</v>
      </c>
      <c r="K409" s="31">
        <v>0</v>
      </c>
      <c r="L409" s="31">
        <v>0</v>
      </c>
      <c r="M409" s="31"/>
      <c r="N409" s="31" t="s">
        <v>4103</v>
      </c>
      <c r="O409" s="31" t="s">
        <v>108397</v>
      </c>
      <c r="P409" s="31">
        <v>3232443413</v>
      </c>
      <c r="Q409" s="96" t="s">
        <v>108398</v>
      </c>
    </row>
    <row r="410" spans="1:17" x14ac:dyDescent="0.2">
      <c r="A410" s="31">
        <v>72101511</v>
      </c>
      <c r="B410" s="31" t="s">
        <v>108401</v>
      </c>
      <c r="C410" s="31">
        <v>3</v>
      </c>
      <c r="D410" s="31">
        <v>3</v>
      </c>
      <c r="E410" s="31">
        <v>1</v>
      </c>
      <c r="F410" s="31">
        <v>1</v>
      </c>
      <c r="G410" s="31" t="s">
        <v>72</v>
      </c>
      <c r="H410" s="31">
        <v>1</v>
      </c>
      <c r="I410" s="32">
        <v>12000000</v>
      </c>
      <c r="J410" s="32">
        <v>12000000</v>
      </c>
      <c r="K410" s="31">
        <v>0</v>
      </c>
      <c r="L410" s="31">
        <v>0</v>
      </c>
      <c r="M410" s="31"/>
      <c r="N410" s="31" t="s">
        <v>4103</v>
      </c>
      <c r="O410" s="31" t="s">
        <v>108397</v>
      </c>
      <c r="P410" s="31">
        <v>3232443413</v>
      </c>
      <c r="Q410" s="96" t="s">
        <v>108398</v>
      </c>
    </row>
    <row r="411" spans="1:17" x14ac:dyDescent="0.2">
      <c r="A411" s="31">
        <v>72151514</v>
      </c>
      <c r="B411" s="31" t="s">
        <v>108402</v>
      </c>
      <c r="C411" s="31">
        <v>3</v>
      </c>
      <c r="D411" s="31">
        <v>3</v>
      </c>
      <c r="E411" s="31">
        <v>1</v>
      </c>
      <c r="F411" s="31">
        <v>1</v>
      </c>
      <c r="G411" s="31" t="s">
        <v>72</v>
      </c>
      <c r="H411" s="31">
        <v>1</v>
      </c>
      <c r="I411" s="32">
        <v>8000000</v>
      </c>
      <c r="J411" s="32">
        <v>8000000</v>
      </c>
      <c r="K411" s="31">
        <v>0</v>
      </c>
      <c r="L411" s="31">
        <v>0</v>
      </c>
      <c r="M411" s="31"/>
      <c r="N411" s="31" t="s">
        <v>4103</v>
      </c>
      <c r="O411" s="31" t="s">
        <v>108397</v>
      </c>
      <c r="P411" s="31">
        <v>3232443413</v>
      </c>
      <c r="Q411" s="96" t="s">
        <v>108398</v>
      </c>
    </row>
    <row r="412" spans="1:17" x14ac:dyDescent="0.2">
      <c r="A412" s="31">
        <v>72101507</v>
      </c>
      <c r="B412" s="31" t="s">
        <v>108403</v>
      </c>
      <c r="C412" s="31">
        <v>4</v>
      </c>
      <c r="D412" s="31">
        <v>5</v>
      </c>
      <c r="E412" s="31">
        <v>3</v>
      </c>
      <c r="F412" s="31">
        <v>1</v>
      </c>
      <c r="G412" s="31" t="s">
        <v>51</v>
      </c>
      <c r="H412" s="31">
        <v>1</v>
      </c>
      <c r="I412" s="32">
        <v>200000000</v>
      </c>
      <c r="J412" s="32">
        <v>200000000</v>
      </c>
      <c r="K412" s="31">
        <v>0</v>
      </c>
      <c r="L412" s="31">
        <v>0</v>
      </c>
      <c r="M412" s="31"/>
      <c r="N412" s="31" t="s">
        <v>4103</v>
      </c>
      <c r="O412" s="31" t="s">
        <v>108397</v>
      </c>
      <c r="P412" s="31">
        <v>3232443413</v>
      </c>
      <c r="Q412" s="96" t="s">
        <v>108398</v>
      </c>
    </row>
    <row r="413" spans="1:17" x14ac:dyDescent="0.2">
      <c r="A413" s="31">
        <v>72141000</v>
      </c>
      <c r="B413" s="31" t="s">
        <v>108400</v>
      </c>
      <c r="C413" s="31">
        <v>9</v>
      </c>
      <c r="D413" s="31">
        <v>9</v>
      </c>
      <c r="E413" s="31">
        <v>1</v>
      </c>
      <c r="F413" s="31">
        <v>1</v>
      </c>
      <c r="G413" s="31" t="s">
        <v>72</v>
      </c>
      <c r="H413" s="31">
        <v>1</v>
      </c>
      <c r="I413" s="32">
        <v>100000000</v>
      </c>
      <c r="J413" s="32">
        <v>100000000</v>
      </c>
      <c r="K413" s="31">
        <v>0</v>
      </c>
      <c r="L413" s="31">
        <v>0</v>
      </c>
      <c r="M413" s="31"/>
      <c r="N413" s="31" t="s">
        <v>4103</v>
      </c>
      <c r="O413" s="31" t="s">
        <v>108397</v>
      </c>
      <c r="P413" s="31">
        <v>3232443413</v>
      </c>
      <c r="Q413" s="96" t="s">
        <v>108398</v>
      </c>
    </row>
    <row r="414" spans="1:17" x14ac:dyDescent="0.2">
      <c r="A414" s="31" t="s">
        <v>108404</v>
      </c>
      <c r="B414" s="31" t="s">
        <v>108405</v>
      </c>
      <c r="C414" s="31">
        <v>2</v>
      </c>
      <c r="D414" s="31">
        <v>3</v>
      </c>
      <c r="E414" s="31">
        <v>8</v>
      </c>
      <c r="F414" s="31">
        <v>1</v>
      </c>
      <c r="G414" s="31" t="s">
        <v>72</v>
      </c>
      <c r="H414" s="31">
        <v>0</v>
      </c>
      <c r="I414" s="32">
        <v>10000000</v>
      </c>
      <c r="J414" s="32">
        <v>10000000</v>
      </c>
      <c r="K414" s="31">
        <v>0</v>
      </c>
      <c r="L414" s="31">
        <v>0</v>
      </c>
      <c r="M414" s="31" t="s">
        <v>108406</v>
      </c>
      <c r="N414" s="31" t="s">
        <v>3432</v>
      </c>
      <c r="O414" s="31" t="s">
        <v>108407</v>
      </c>
      <c r="P414" s="31">
        <v>3124344147</v>
      </c>
      <c r="Q414" s="31" t="s">
        <v>108408</v>
      </c>
    </row>
    <row r="415" spans="1:17" x14ac:dyDescent="0.2">
      <c r="A415" s="31" t="s">
        <v>108409</v>
      </c>
      <c r="B415" s="31" t="s">
        <v>108410</v>
      </c>
      <c r="C415" s="31">
        <v>2</v>
      </c>
      <c r="D415" s="31">
        <v>2</v>
      </c>
      <c r="E415" s="31">
        <v>10</v>
      </c>
      <c r="F415" s="31">
        <v>1</v>
      </c>
      <c r="G415" s="31" t="s">
        <v>72</v>
      </c>
      <c r="H415" s="31">
        <v>0</v>
      </c>
      <c r="I415" s="32">
        <v>35000000</v>
      </c>
      <c r="J415" s="32">
        <v>35000000</v>
      </c>
      <c r="K415" s="31">
        <v>0</v>
      </c>
      <c r="L415" s="31">
        <v>0</v>
      </c>
      <c r="M415" s="31" t="s">
        <v>108406</v>
      </c>
      <c r="N415" s="31" t="s">
        <v>3432</v>
      </c>
      <c r="O415" s="31" t="s">
        <v>108407</v>
      </c>
      <c r="P415" s="31">
        <v>3124344147</v>
      </c>
      <c r="Q415" s="31" t="s">
        <v>108408</v>
      </c>
    </row>
    <row r="416" spans="1:17" x14ac:dyDescent="0.2">
      <c r="A416" s="31">
        <v>72141000</v>
      </c>
      <c r="B416" s="31" t="s">
        <v>108411</v>
      </c>
      <c r="C416" s="31">
        <v>1</v>
      </c>
      <c r="D416" s="31">
        <v>2</v>
      </c>
      <c r="E416" s="31">
        <v>4</v>
      </c>
      <c r="F416" s="31">
        <v>1</v>
      </c>
      <c r="G416" s="31" t="s">
        <v>51</v>
      </c>
      <c r="H416" s="31">
        <v>0</v>
      </c>
      <c r="I416" s="32">
        <v>900000000</v>
      </c>
      <c r="J416" s="32">
        <v>900000000</v>
      </c>
      <c r="K416" s="31">
        <v>0</v>
      </c>
      <c r="L416" s="31">
        <v>1</v>
      </c>
      <c r="M416" s="31" t="s">
        <v>108406</v>
      </c>
      <c r="N416" s="31" t="s">
        <v>108412</v>
      </c>
      <c r="O416" s="31" t="s">
        <v>108407</v>
      </c>
      <c r="P416" s="31">
        <v>3124344147</v>
      </c>
      <c r="Q416" s="31" t="s">
        <v>108408</v>
      </c>
    </row>
    <row r="417" spans="1:17" x14ac:dyDescent="0.2">
      <c r="A417" s="31">
        <v>72141000</v>
      </c>
      <c r="B417" s="31" t="s">
        <v>108413</v>
      </c>
      <c r="C417" s="31">
        <v>2</v>
      </c>
      <c r="D417" s="31">
        <v>1</v>
      </c>
      <c r="E417" s="31">
        <v>1</v>
      </c>
      <c r="F417" s="31">
        <v>1</v>
      </c>
      <c r="G417" s="31" t="s">
        <v>72</v>
      </c>
      <c r="H417" s="31">
        <v>0</v>
      </c>
      <c r="I417" s="32">
        <v>90000000</v>
      </c>
      <c r="J417" s="32">
        <v>90000000</v>
      </c>
      <c r="K417" s="31">
        <v>0</v>
      </c>
      <c r="L417" s="31">
        <v>1</v>
      </c>
      <c r="M417" s="31" t="s">
        <v>108406</v>
      </c>
      <c r="N417" s="31" t="s">
        <v>108412</v>
      </c>
      <c r="O417" s="31" t="s">
        <v>108407</v>
      </c>
      <c r="P417" s="31">
        <v>3124344147</v>
      </c>
      <c r="Q417" s="31" t="s">
        <v>108408</v>
      </c>
    </row>
    <row r="418" spans="1:17" x14ac:dyDescent="0.2">
      <c r="A418" s="31">
        <v>72141000</v>
      </c>
      <c r="B418" s="31" t="s">
        <v>108414</v>
      </c>
      <c r="C418" s="31">
        <v>2</v>
      </c>
      <c r="D418" s="31">
        <v>1</v>
      </c>
      <c r="E418" s="31">
        <v>1</v>
      </c>
      <c r="F418" s="31">
        <v>1</v>
      </c>
      <c r="G418" s="31" t="s">
        <v>72</v>
      </c>
      <c r="H418" s="31">
        <v>0</v>
      </c>
      <c r="I418" s="32">
        <v>90000000</v>
      </c>
      <c r="J418" s="32">
        <v>90000000</v>
      </c>
      <c r="K418" s="31">
        <v>0</v>
      </c>
      <c r="L418" s="31">
        <v>1</v>
      </c>
      <c r="M418" s="31" t="s">
        <v>108406</v>
      </c>
      <c r="N418" s="31" t="s">
        <v>108412</v>
      </c>
      <c r="O418" s="31" t="s">
        <v>108407</v>
      </c>
      <c r="P418" s="31">
        <v>3124344147</v>
      </c>
      <c r="Q418" s="31" t="s">
        <v>108408</v>
      </c>
    </row>
    <row r="419" spans="1:17" x14ac:dyDescent="0.2">
      <c r="A419" s="31">
        <v>72141000</v>
      </c>
      <c r="B419" s="31" t="s">
        <v>108415</v>
      </c>
      <c r="C419" s="31">
        <v>2</v>
      </c>
      <c r="D419" s="31">
        <v>1</v>
      </c>
      <c r="E419" s="31">
        <v>1</v>
      </c>
      <c r="F419" s="31">
        <v>1</v>
      </c>
      <c r="G419" s="31" t="s">
        <v>72</v>
      </c>
      <c r="H419" s="31">
        <v>0</v>
      </c>
      <c r="I419" s="32">
        <v>90000000</v>
      </c>
      <c r="J419" s="32">
        <v>90000000</v>
      </c>
      <c r="K419" s="31">
        <v>0</v>
      </c>
      <c r="L419" s="31">
        <v>1</v>
      </c>
      <c r="M419" s="31" t="s">
        <v>108406</v>
      </c>
      <c r="N419" s="31" t="s">
        <v>108412</v>
      </c>
      <c r="O419" s="31" t="s">
        <v>108407</v>
      </c>
      <c r="P419" s="31">
        <v>3124344147</v>
      </c>
      <c r="Q419" s="31" t="s">
        <v>108408</v>
      </c>
    </row>
    <row r="420" spans="1:17" x14ac:dyDescent="0.2">
      <c r="A420" s="31">
        <v>72141000</v>
      </c>
      <c r="B420" s="31" t="s">
        <v>108416</v>
      </c>
      <c r="C420" s="31">
        <v>2</v>
      </c>
      <c r="D420" s="31">
        <v>1</v>
      </c>
      <c r="E420" s="31">
        <v>1</v>
      </c>
      <c r="F420" s="31">
        <v>1</v>
      </c>
      <c r="G420" s="31" t="s">
        <v>72</v>
      </c>
      <c r="H420" s="31">
        <v>0</v>
      </c>
      <c r="I420" s="32">
        <v>90000000</v>
      </c>
      <c r="J420" s="32">
        <v>90000000</v>
      </c>
      <c r="K420" s="31">
        <v>0</v>
      </c>
      <c r="L420" s="31">
        <v>1</v>
      </c>
      <c r="M420" s="31" t="s">
        <v>108406</v>
      </c>
      <c r="N420" s="31" t="s">
        <v>108412</v>
      </c>
      <c r="O420" s="31" t="s">
        <v>108407</v>
      </c>
      <c r="P420" s="31">
        <v>3124344147</v>
      </c>
      <c r="Q420" s="31" t="s">
        <v>108408</v>
      </c>
    </row>
    <row r="421" spans="1:17" x14ac:dyDescent="0.2">
      <c r="A421" s="31">
        <v>72141000</v>
      </c>
      <c r="B421" s="31" t="s">
        <v>108417</v>
      </c>
      <c r="C421" s="31">
        <v>2</v>
      </c>
      <c r="D421" s="31">
        <v>1</v>
      </c>
      <c r="E421" s="31">
        <v>1</v>
      </c>
      <c r="F421" s="31">
        <v>1</v>
      </c>
      <c r="G421" s="31" t="s">
        <v>72</v>
      </c>
      <c r="H421" s="31">
        <v>0</v>
      </c>
      <c r="I421" s="32">
        <v>90000000</v>
      </c>
      <c r="J421" s="32">
        <v>90000000</v>
      </c>
      <c r="K421" s="31">
        <v>0</v>
      </c>
      <c r="L421" s="31">
        <v>1</v>
      </c>
      <c r="M421" s="31" t="s">
        <v>108406</v>
      </c>
      <c r="N421" s="31" t="s">
        <v>108412</v>
      </c>
      <c r="O421" s="31" t="s">
        <v>108407</v>
      </c>
      <c r="P421" s="31">
        <v>3124344147</v>
      </c>
      <c r="Q421" s="31" t="s">
        <v>108408</v>
      </c>
    </row>
    <row r="422" spans="1:17" x14ac:dyDescent="0.2">
      <c r="A422" s="31">
        <v>72141000</v>
      </c>
      <c r="B422" s="31" t="s">
        <v>108418</v>
      </c>
      <c r="C422" s="31">
        <v>2</v>
      </c>
      <c r="D422" s="31">
        <v>1</v>
      </c>
      <c r="E422" s="31">
        <v>1</v>
      </c>
      <c r="F422" s="31">
        <v>1</v>
      </c>
      <c r="G422" s="31" t="s">
        <v>72</v>
      </c>
      <c r="H422" s="31">
        <v>0</v>
      </c>
      <c r="I422" s="32">
        <v>60000000</v>
      </c>
      <c r="J422" s="32">
        <v>60000000</v>
      </c>
      <c r="K422" s="31">
        <v>0</v>
      </c>
      <c r="L422" s="31">
        <v>1</v>
      </c>
      <c r="M422" s="31" t="s">
        <v>108406</v>
      </c>
      <c r="N422" s="31" t="s">
        <v>108412</v>
      </c>
      <c r="O422" s="31" t="s">
        <v>108407</v>
      </c>
      <c r="P422" s="31">
        <v>3124344147</v>
      </c>
      <c r="Q422" s="31" t="s">
        <v>108408</v>
      </c>
    </row>
    <row r="423" spans="1:17" x14ac:dyDescent="0.2">
      <c r="A423" s="31">
        <v>72141000</v>
      </c>
      <c r="B423" s="31" t="s">
        <v>108419</v>
      </c>
      <c r="C423" s="31">
        <v>2</v>
      </c>
      <c r="D423" s="31">
        <v>1</v>
      </c>
      <c r="E423" s="31">
        <v>1</v>
      </c>
      <c r="F423" s="31">
        <v>1</v>
      </c>
      <c r="G423" s="31" t="s">
        <v>72</v>
      </c>
      <c r="H423" s="31">
        <v>0</v>
      </c>
      <c r="I423" s="32">
        <v>50000000</v>
      </c>
      <c r="J423" s="32">
        <v>50000000</v>
      </c>
      <c r="K423" s="31">
        <v>0</v>
      </c>
      <c r="L423" s="31">
        <v>1</v>
      </c>
      <c r="M423" s="31" t="s">
        <v>108406</v>
      </c>
      <c r="N423" s="31" t="s">
        <v>108412</v>
      </c>
      <c r="O423" s="31" t="s">
        <v>108407</v>
      </c>
      <c r="P423" s="31">
        <v>3124344147</v>
      </c>
      <c r="Q423" s="31" t="s">
        <v>108408</v>
      </c>
    </row>
    <row r="424" spans="1:17" x14ac:dyDescent="0.2">
      <c r="A424" s="31">
        <v>72141000</v>
      </c>
      <c r="B424" s="31" t="s">
        <v>108420</v>
      </c>
      <c r="C424" s="31">
        <v>2</v>
      </c>
      <c r="D424" s="31">
        <v>1</v>
      </c>
      <c r="E424" s="31">
        <v>1</v>
      </c>
      <c r="F424" s="31">
        <v>1</v>
      </c>
      <c r="G424" s="31" t="s">
        <v>72</v>
      </c>
      <c r="H424" s="31">
        <v>0</v>
      </c>
      <c r="I424" s="32">
        <v>90000000</v>
      </c>
      <c r="J424" s="32">
        <v>90000000</v>
      </c>
      <c r="K424" s="31">
        <v>0</v>
      </c>
      <c r="L424" s="31">
        <v>1</v>
      </c>
      <c r="M424" s="31" t="s">
        <v>108406</v>
      </c>
      <c r="N424" s="31" t="s">
        <v>108412</v>
      </c>
      <c r="O424" s="31" t="s">
        <v>108407</v>
      </c>
      <c r="P424" s="31">
        <v>3124344147</v>
      </c>
      <c r="Q424" s="31" t="s">
        <v>108408</v>
      </c>
    </row>
    <row r="425" spans="1:17" x14ac:dyDescent="0.2">
      <c r="A425" s="31">
        <v>72141000</v>
      </c>
      <c r="B425" s="31" t="s">
        <v>108421</v>
      </c>
      <c r="C425" s="31">
        <v>2</v>
      </c>
      <c r="D425" s="31">
        <v>1</v>
      </c>
      <c r="E425" s="31">
        <v>1</v>
      </c>
      <c r="F425" s="31">
        <v>1</v>
      </c>
      <c r="G425" s="31" t="s">
        <v>72</v>
      </c>
      <c r="H425" s="31">
        <v>0</v>
      </c>
      <c r="I425" s="32">
        <v>90000000</v>
      </c>
      <c r="J425" s="32">
        <v>90000000</v>
      </c>
      <c r="K425" s="31">
        <v>0</v>
      </c>
      <c r="L425" s="31">
        <v>1</v>
      </c>
      <c r="M425" s="31" t="s">
        <v>108406</v>
      </c>
      <c r="N425" s="31" t="s">
        <v>108412</v>
      </c>
      <c r="O425" s="31" t="s">
        <v>108407</v>
      </c>
      <c r="P425" s="31">
        <v>3124344147</v>
      </c>
      <c r="Q425" s="31" t="s">
        <v>108408</v>
      </c>
    </row>
    <row r="426" spans="1:17" x14ac:dyDescent="0.2">
      <c r="A426" s="31">
        <v>72141000</v>
      </c>
      <c r="B426" s="31" t="s">
        <v>108422</v>
      </c>
      <c r="C426" s="31">
        <v>2</v>
      </c>
      <c r="D426" s="31">
        <v>1</v>
      </c>
      <c r="E426" s="31">
        <v>1</v>
      </c>
      <c r="F426" s="31">
        <v>1</v>
      </c>
      <c r="G426" s="31" t="s">
        <v>72</v>
      </c>
      <c r="H426" s="31">
        <v>0</v>
      </c>
      <c r="I426" s="32">
        <v>40000000</v>
      </c>
      <c r="J426" s="32">
        <v>40000000</v>
      </c>
      <c r="K426" s="31">
        <v>0</v>
      </c>
      <c r="L426" s="31">
        <v>1</v>
      </c>
      <c r="M426" s="31" t="s">
        <v>108406</v>
      </c>
      <c r="N426" s="31" t="s">
        <v>108412</v>
      </c>
      <c r="O426" s="31" t="s">
        <v>108407</v>
      </c>
      <c r="P426" s="31">
        <v>3124344147</v>
      </c>
      <c r="Q426" s="31" t="s">
        <v>108408</v>
      </c>
    </row>
    <row r="427" spans="1:17" x14ac:dyDescent="0.2">
      <c r="A427" s="31">
        <v>72141000</v>
      </c>
      <c r="B427" s="31" t="s">
        <v>108423</v>
      </c>
      <c r="C427" s="31">
        <v>2</v>
      </c>
      <c r="D427" s="31">
        <v>1</v>
      </c>
      <c r="E427" s="31">
        <v>1</v>
      </c>
      <c r="F427" s="31">
        <v>1</v>
      </c>
      <c r="G427" s="31" t="s">
        <v>72</v>
      </c>
      <c r="H427" s="31">
        <v>0</v>
      </c>
      <c r="I427" s="32">
        <v>70000000</v>
      </c>
      <c r="J427" s="32">
        <v>70000000</v>
      </c>
      <c r="K427" s="31">
        <v>0</v>
      </c>
      <c r="L427" s="31">
        <v>1</v>
      </c>
      <c r="M427" s="31" t="s">
        <v>108406</v>
      </c>
      <c r="N427" s="31" t="s">
        <v>108412</v>
      </c>
      <c r="O427" s="31" t="s">
        <v>108407</v>
      </c>
      <c r="P427" s="31">
        <v>3124344147</v>
      </c>
      <c r="Q427" s="31" t="s">
        <v>108408</v>
      </c>
    </row>
    <row r="428" spans="1:17" x14ac:dyDescent="0.2">
      <c r="A428" s="31">
        <v>72141000</v>
      </c>
      <c r="B428" s="31" t="s">
        <v>108424</v>
      </c>
      <c r="C428" s="31">
        <v>2</v>
      </c>
      <c r="D428" s="31">
        <v>1</v>
      </c>
      <c r="E428" s="31">
        <v>1</v>
      </c>
      <c r="F428" s="31">
        <v>1</v>
      </c>
      <c r="G428" s="31" t="s">
        <v>72</v>
      </c>
      <c r="H428" s="31">
        <v>0</v>
      </c>
      <c r="I428" s="32">
        <v>70000000</v>
      </c>
      <c r="J428" s="32">
        <v>70000000</v>
      </c>
      <c r="K428" s="31">
        <v>0</v>
      </c>
      <c r="L428" s="31">
        <v>1</v>
      </c>
      <c r="M428" s="31" t="s">
        <v>108406</v>
      </c>
      <c r="N428" s="31" t="s">
        <v>108412</v>
      </c>
      <c r="O428" s="31" t="s">
        <v>108407</v>
      </c>
      <c r="P428" s="31">
        <v>3124344147</v>
      </c>
      <c r="Q428" s="31" t="s">
        <v>108408</v>
      </c>
    </row>
    <row r="429" spans="1:17" x14ac:dyDescent="0.2">
      <c r="A429" s="31">
        <v>72141000</v>
      </c>
      <c r="B429" s="31" t="s">
        <v>108425</v>
      </c>
      <c r="C429" s="31">
        <v>2</v>
      </c>
      <c r="D429" s="31">
        <v>1</v>
      </c>
      <c r="E429" s="31">
        <v>1</v>
      </c>
      <c r="F429" s="31">
        <v>1</v>
      </c>
      <c r="G429" s="31" t="s">
        <v>72</v>
      </c>
      <c r="H429" s="31">
        <v>0</v>
      </c>
      <c r="I429" s="32">
        <v>70000000</v>
      </c>
      <c r="J429" s="32">
        <v>70000000</v>
      </c>
      <c r="K429" s="31">
        <v>0</v>
      </c>
      <c r="L429" s="31">
        <v>1</v>
      </c>
      <c r="M429" s="31" t="s">
        <v>108406</v>
      </c>
      <c r="N429" s="31" t="s">
        <v>108412</v>
      </c>
      <c r="O429" s="31" t="s">
        <v>108407</v>
      </c>
      <c r="P429" s="31">
        <v>3124344147</v>
      </c>
      <c r="Q429" s="31" t="s">
        <v>108408</v>
      </c>
    </row>
    <row r="430" spans="1:17" x14ac:dyDescent="0.2">
      <c r="A430" s="31">
        <v>72141000</v>
      </c>
      <c r="B430" s="31" t="s">
        <v>108426</v>
      </c>
      <c r="C430" s="31">
        <v>2</v>
      </c>
      <c r="D430" s="31">
        <v>1</v>
      </c>
      <c r="E430" s="31">
        <v>1</v>
      </c>
      <c r="F430" s="31">
        <v>1</v>
      </c>
      <c r="G430" s="31" t="s">
        <v>72</v>
      </c>
      <c r="H430" s="31">
        <v>0</v>
      </c>
      <c r="I430" s="32">
        <v>40000000</v>
      </c>
      <c r="J430" s="32">
        <v>40000000</v>
      </c>
      <c r="K430" s="31">
        <v>0</v>
      </c>
      <c r="L430" s="31">
        <v>1</v>
      </c>
      <c r="M430" s="31" t="s">
        <v>108406</v>
      </c>
      <c r="N430" s="31" t="s">
        <v>108412</v>
      </c>
      <c r="O430" s="31" t="s">
        <v>108407</v>
      </c>
      <c r="P430" s="31">
        <v>3124344147</v>
      </c>
      <c r="Q430" s="31" t="s">
        <v>108408</v>
      </c>
    </row>
    <row r="431" spans="1:17" x14ac:dyDescent="0.2">
      <c r="A431" s="31" t="s">
        <v>101530</v>
      </c>
      <c r="B431" s="31" t="s">
        <v>108427</v>
      </c>
      <c r="C431" s="31">
        <v>5</v>
      </c>
      <c r="D431" s="31">
        <v>6</v>
      </c>
      <c r="E431" s="31">
        <v>3</v>
      </c>
      <c r="F431" s="31">
        <v>1</v>
      </c>
      <c r="G431" s="31" t="s">
        <v>51</v>
      </c>
      <c r="H431" s="31">
        <v>0</v>
      </c>
      <c r="I431" s="32">
        <v>250000000</v>
      </c>
      <c r="J431" s="32">
        <v>250000000</v>
      </c>
      <c r="K431" s="31">
        <v>0</v>
      </c>
      <c r="L431" s="31">
        <v>1</v>
      </c>
      <c r="M431" s="31" t="s">
        <v>108406</v>
      </c>
      <c r="N431" s="31" t="s">
        <v>108412</v>
      </c>
      <c r="O431" s="31" t="s">
        <v>108407</v>
      </c>
      <c r="P431" s="31">
        <v>3124344147</v>
      </c>
      <c r="Q431" s="31" t="s">
        <v>108408</v>
      </c>
    </row>
    <row r="432" spans="1:17" x14ac:dyDescent="0.2">
      <c r="A432" s="31">
        <v>72141000</v>
      </c>
      <c r="B432" s="31" t="s">
        <v>108411</v>
      </c>
      <c r="C432" s="31">
        <v>6</v>
      </c>
      <c r="D432" s="31">
        <v>7</v>
      </c>
      <c r="E432" s="31">
        <v>4</v>
      </c>
      <c r="F432" s="31">
        <v>1</v>
      </c>
      <c r="G432" s="31" t="s">
        <v>51</v>
      </c>
      <c r="H432" s="31">
        <v>0</v>
      </c>
      <c r="I432" s="32">
        <v>900000000</v>
      </c>
      <c r="J432" s="32">
        <v>900000000</v>
      </c>
      <c r="K432" s="31">
        <v>0</v>
      </c>
      <c r="L432" s="31">
        <v>1</v>
      </c>
      <c r="M432" s="31" t="s">
        <v>108406</v>
      </c>
      <c r="N432" s="31" t="s">
        <v>108412</v>
      </c>
      <c r="O432" s="31" t="s">
        <v>108407</v>
      </c>
      <c r="P432" s="31">
        <v>3124344147</v>
      </c>
      <c r="Q432" s="31" t="s">
        <v>108408</v>
      </c>
    </row>
    <row r="433" spans="1:17" x14ac:dyDescent="0.2">
      <c r="A433" s="31">
        <v>81102200</v>
      </c>
      <c r="B433" s="31" t="s">
        <v>108428</v>
      </c>
      <c r="C433" s="31">
        <v>6</v>
      </c>
      <c r="D433" s="31">
        <v>7</v>
      </c>
      <c r="E433" s="31">
        <v>5</v>
      </c>
      <c r="F433" s="31">
        <v>1</v>
      </c>
      <c r="G433" s="31" t="s">
        <v>51</v>
      </c>
      <c r="H433" s="31">
        <v>0</v>
      </c>
      <c r="I433" s="32">
        <v>315000000</v>
      </c>
      <c r="J433" s="32">
        <v>315000000</v>
      </c>
      <c r="K433" s="31">
        <v>0</v>
      </c>
      <c r="L433" s="31">
        <v>1</v>
      </c>
      <c r="M433" s="31" t="s">
        <v>108406</v>
      </c>
      <c r="N433" s="31" t="s">
        <v>108412</v>
      </c>
      <c r="O433" s="31" t="s">
        <v>108407</v>
      </c>
      <c r="P433" s="31">
        <v>3124344147</v>
      </c>
      <c r="Q433" s="31" t="s">
        <v>108408</v>
      </c>
    </row>
    <row r="434" spans="1:17" x14ac:dyDescent="0.2">
      <c r="A434" s="31">
        <v>81102200</v>
      </c>
      <c r="B434" s="31" t="s">
        <v>108428</v>
      </c>
      <c r="C434" s="31">
        <v>6</v>
      </c>
      <c r="D434" s="31">
        <v>7</v>
      </c>
      <c r="E434" s="31">
        <v>5</v>
      </c>
      <c r="F434" s="31">
        <v>1</v>
      </c>
      <c r="G434" s="31" t="s">
        <v>51</v>
      </c>
      <c r="H434" s="31">
        <v>0</v>
      </c>
      <c r="I434" s="32">
        <v>315000000</v>
      </c>
      <c r="J434" s="32">
        <v>315000000</v>
      </c>
      <c r="K434" s="31">
        <v>0</v>
      </c>
      <c r="L434" s="31">
        <v>1</v>
      </c>
      <c r="M434" s="31" t="s">
        <v>108406</v>
      </c>
      <c r="N434" s="31" t="s">
        <v>108412</v>
      </c>
      <c r="O434" s="31" t="s">
        <v>108407</v>
      </c>
      <c r="P434" s="31">
        <v>3124344147</v>
      </c>
      <c r="Q434" s="31" t="s">
        <v>108408</v>
      </c>
    </row>
    <row r="435" spans="1:17" x14ac:dyDescent="0.2">
      <c r="A435" s="31">
        <v>81102200</v>
      </c>
      <c r="B435" s="31" t="s">
        <v>108428</v>
      </c>
      <c r="C435" s="31">
        <v>6</v>
      </c>
      <c r="D435" s="31">
        <v>7</v>
      </c>
      <c r="E435" s="31">
        <v>5</v>
      </c>
      <c r="F435" s="31">
        <v>1</v>
      </c>
      <c r="G435" s="31" t="s">
        <v>51</v>
      </c>
      <c r="H435" s="31">
        <v>0</v>
      </c>
      <c r="I435" s="32">
        <v>315000000</v>
      </c>
      <c r="J435" s="32">
        <v>315000000</v>
      </c>
      <c r="K435" s="31">
        <v>0</v>
      </c>
      <c r="L435" s="31">
        <v>1</v>
      </c>
      <c r="M435" s="31" t="s">
        <v>108406</v>
      </c>
      <c r="N435" s="31" t="s">
        <v>108412</v>
      </c>
      <c r="O435" s="31" t="s">
        <v>108407</v>
      </c>
      <c r="P435" s="31">
        <v>3124344147</v>
      </c>
      <c r="Q435" s="31" t="s">
        <v>108408</v>
      </c>
    </row>
    <row r="436" spans="1:17" x14ac:dyDescent="0.2">
      <c r="A436" s="31">
        <v>81102200</v>
      </c>
      <c r="B436" s="31" t="s">
        <v>108428</v>
      </c>
      <c r="C436" s="31">
        <v>6</v>
      </c>
      <c r="D436" s="31">
        <v>7</v>
      </c>
      <c r="E436" s="31">
        <v>5</v>
      </c>
      <c r="F436" s="31">
        <v>1</v>
      </c>
      <c r="G436" s="31" t="s">
        <v>51</v>
      </c>
      <c r="H436" s="31">
        <v>0</v>
      </c>
      <c r="I436" s="32">
        <v>315000000</v>
      </c>
      <c r="J436" s="32">
        <v>315000000</v>
      </c>
      <c r="K436" s="31">
        <v>0</v>
      </c>
      <c r="L436" s="31">
        <v>1</v>
      </c>
      <c r="M436" s="31" t="s">
        <v>108406</v>
      </c>
      <c r="N436" s="31" t="s">
        <v>108412</v>
      </c>
      <c r="O436" s="31" t="s">
        <v>108407</v>
      </c>
      <c r="P436" s="31">
        <v>3124344147</v>
      </c>
      <c r="Q436" s="31" t="s">
        <v>108408</v>
      </c>
    </row>
    <row r="437" spans="1:17" x14ac:dyDescent="0.2">
      <c r="A437" s="31">
        <v>81102200</v>
      </c>
      <c r="B437" s="31" t="s">
        <v>108429</v>
      </c>
      <c r="C437" s="31">
        <v>6</v>
      </c>
      <c r="D437" s="31">
        <v>7</v>
      </c>
      <c r="E437" s="31">
        <v>5</v>
      </c>
      <c r="F437" s="31">
        <v>1</v>
      </c>
      <c r="G437" s="31" t="s">
        <v>51</v>
      </c>
      <c r="H437" s="31">
        <v>0</v>
      </c>
      <c r="I437" s="32">
        <v>315000000</v>
      </c>
      <c r="J437" s="32">
        <v>315000000</v>
      </c>
      <c r="K437" s="31">
        <v>0</v>
      </c>
      <c r="L437" s="31">
        <v>1</v>
      </c>
      <c r="M437" s="31" t="s">
        <v>108406</v>
      </c>
      <c r="N437" s="31" t="s">
        <v>108412</v>
      </c>
      <c r="O437" s="31" t="s">
        <v>108407</v>
      </c>
      <c r="P437" s="31">
        <v>3124344147</v>
      </c>
      <c r="Q437" s="31" t="s">
        <v>108408</v>
      </c>
    </row>
    <row r="438" spans="1:17" x14ac:dyDescent="0.2">
      <c r="A438" s="31">
        <v>72141000</v>
      </c>
      <c r="B438" s="31" t="s">
        <v>108430</v>
      </c>
      <c r="C438" s="31">
        <v>6</v>
      </c>
      <c r="D438" s="31">
        <v>7</v>
      </c>
      <c r="E438" s="31">
        <v>5</v>
      </c>
      <c r="F438" s="31">
        <v>1</v>
      </c>
      <c r="G438" s="31" t="s">
        <v>51</v>
      </c>
      <c r="H438" s="31">
        <v>0</v>
      </c>
      <c r="I438" s="32">
        <v>224342271</v>
      </c>
      <c r="J438" s="32">
        <v>224342271</v>
      </c>
      <c r="K438" s="31">
        <v>0</v>
      </c>
      <c r="L438" s="31">
        <v>1</v>
      </c>
      <c r="M438" s="31" t="s">
        <v>108406</v>
      </c>
      <c r="N438" s="31" t="s">
        <v>108412</v>
      </c>
      <c r="O438" s="31" t="s">
        <v>108407</v>
      </c>
      <c r="P438" s="31">
        <v>3124344147</v>
      </c>
      <c r="Q438" s="31" t="s">
        <v>108408</v>
      </c>
    </row>
    <row r="439" spans="1:17" x14ac:dyDescent="0.2">
      <c r="A439" s="31">
        <v>72141000</v>
      </c>
      <c r="B439" s="31" t="s">
        <v>108431</v>
      </c>
      <c r="C439" s="31">
        <v>6</v>
      </c>
      <c r="D439" s="31">
        <v>7</v>
      </c>
      <c r="E439" s="31">
        <v>5</v>
      </c>
      <c r="F439" s="31">
        <v>1</v>
      </c>
      <c r="G439" s="31" t="s">
        <v>51</v>
      </c>
      <c r="H439" s="31">
        <v>0</v>
      </c>
      <c r="I439" s="32">
        <v>243139201</v>
      </c>
      <c r="J439" s="32">
        <v>243139201</v>
      </c>
      <c r="K439" s="31">
        <v>0</v>
      </c>
      <c r="L439" s="31">
        <v>1</v>
      </c>
      <c r="M439" s="31" t="s">
        <v>108406</v>
      </c>
      <c r="N439" s="31" t="s">
        <v>108412</v>
      </c>
      <c r="O439" s="31" t="s">
        <v>108407</v>
      </c>
      <c r="P439" s="31">
        <v>3124344147</v>
      </c>
      <c r="Q439" s="31" t="s">
        <v>108408</v>
      </c>
    </row>
    <row r="440" spans="1:17" x14ac:dyDescent="0.2">
      <c r="A440" s="31">
        <v>72141000</v>
      </c>
      <c r="B440" s="31" t="s">
        <v>108432</v>
      </c>
      <c r="C440" s="31">
        <v>6</v>
      </c>
      <c r="D440" s="31">
        <v>7</v>
      </c>
      <c r="E440" s="31">
        <v>5</v>
      </c>
      <c r="F440" s="31">
        <v>1</v>
      </c>
      <c r="G440" s="31" t="s">
        <v>51</v>
      </c>
      <c r="H440" s="31">
        <v>0</v>
      </c>
      <c r="I440" s="32">
        <v>219222970</v>
      </c>
      <c r="J440" s="32">
        <v>219222970</v>
      </c>
      <c r="K440" s="31">
        <v>0</v>
      </c>
      <c r="L440" s="31">
        <v>1</v>
      </c>
      <c r="M440" s="31" t="s">
        <v>108406</v>
      </c>
      <c r="N440" s="31" t="s">
        <v>108412</v>
      </c>
      <c r="O440" s="31" t="s">
        <v>108407</v>
      </c>
      <c r="P440" s="31">
        <v>3124344147</v>
      </c>
      <c r="Q440" s="31" t="s">
        <v>108408</v>
      </c>
    </row>
    <row r="441" spans="1:17" x14ac:dyDescent="0.2">
      <c r="A441" s="31">
        <v>72141000</v>
      </c>
      <c r="B441" s="31" t="s">
        <v>108433</v>
      </c>
      <c r="C441" s="31">
        <v>6</v>
      </c>
      <c r="D441" s="31">
        <v>7</v>
      </c>
      <c r="E441" s="31">
        <v>5</v>
      </c>
      <c r="F441" s="31">
        <v>1</v>
      </c>
      <c r="G441" s="31" t="s">
        <v>51</v>
      </c>
      <c r="H441" s="31">
        <v>0</v>
      </c>
      <c r="I441" s="32">
        <v>227388600</v>
      </c>
      <c r="J441" s="32">
        <v>227388600</v>
      </c>
      <c r="K441" s="31">
        <v>0</v>
      </c>
      <c r="L441" s="31">
        <v>1</v>
      </c>
      <c r="M441" s="31" t="s">
        <v>108406</v>
      </c>
      <c r="N441" s="31" t="s">
        <v>108412</v>
      </c>
      <c r="O441" s="31" t="s">
        <v>108407</v>
      </c>
      <c r="P441" s="31">
        <v>3124344147</v>
      </c>
      <c r="Q441" s="31" t="s">
        <v>108408</v>
      </c>
    </row>
    <row r="442" spans="1:17" x14ac:dyDescent="0.2">
      <c r="A442" s="31">
        <v>72141000</v>
      </c>
      <c r="B442" s="31" t="s">
        <v>108434</v>
      </c>
      <c r="C442" s="31">
        <v>6</v>
      </c>
      <c r="D442" s="31">
        <v>7</v>
      </c>
      <c r="E442" s="31">
        <v>5</v>
      </c>
      <c r="F442" s="31">
        <v>1</v>
      </c>
      <c r="G442" s="31" t="s">
        <v>51</v>
      </c>
      <c r="H442" s="31">
        <v>0</v>
      </c>
      <c r="I442" s="32">
        <v>203734165</v>
      </c>
      <c r="J442" s="32">
        <v>203734165</v>
      </c>
      <c r="K442" s="31">
        <v>0</v>
      </c>
      <c r="L442" s="31">
        <v>1</v>
      </c>
      <c r="M442" s="31" t="s">
        <v>108406</v>
      </c>
      <c r="N442" s="31" t="s">
        <v>108412</v>
      </c>
      <c r="O442" s="31" t="s">
        <v>108407</v>
      </c>
      <c r="P442" s="31">
        <v>3124344147</v>
      </c>
      <c r="Q442" s="31" t="s">
        <v>108408</v>
      </c>
    </row>
    <row r="443" spans="1:17" x14ac:dyDescent="0.2">
      <c r="A443" s="31">
        <v>72141000</v>
      </c>
      <c r="B443" s="31" t="s">
        <v>108435</v>
      </c>
      <c r="C443" s="31">
        <v>6</v>
      </c>
      <c r="D443" s="31">
        <v>7</v>
      </c>
      <c r="E443" s="31">
        <v>5</v>
      </c>
      <c r="F443" s="31">
        <v>1</v>
      </c>
      <c r="G443" s="31" t="s">
        <v>51</v>
      </c>
      <c r="H443" s="31">
        <v>0</v>
      </c>
      <c r="I443" s="32">
        <v>196846844</v>
      </c>
      <c r="J443" s="32">
        <v>196846844</v>
      </c>
      <c r="K443" s="31">
        <v>0</v>
      </c>
      <c r="L443" s="31">
        <v>1</v>
      </c>
      <c r="M443" s="31" t="s">
        <v>108406</v>
      </c>
      <c r="N443" s="31" t="s">
        <v>108412</v>
      </c>
      <c r="O443" s="31" t="s">
        <v>108407</v>
      </c>
      <c r="P443" s="31">
        <v>3124344147</v>
      </c>
      <c r="Q443" s="31" t="s">
        <v>108408</v>
      </c>
    </row>
    <row r="444" spans="1:17" x14ac:dyDescent="0.2">
      <c r="A444" s="31">
        <v>72141000</v>
      </c>
      <c r="B444" s="31" t="s">
        <v>108436</v>
      </c>
      <c r="C444" s="31">
        <v>6</v>
      </c>
      <c r="D444" s="31">
        <v>7</v>
      </c>
      <c r="E444" s="31">
        <v>5</v>
      </c>
      <c r="F444" s="31">
        <v>1</v>
      </c>
      <c r="G444" s="31" t="s">
        <v>51</v>
      </c>
      <c r="H444" s="31">
        <v>0</v>
      </c>
      <c r="I444" s="32">
        <v>206013295</v>
      </c>
      <c r="J444" s="32">
        <v>206013295</v>
      </c>
      <c r="K444" s="31">
        <v>0</v>
      </c>
      <c r="L444" s="31">
        <v>1</v>
      </c>
      <c r="M444" s="31" t="s">
        <v>108406</v>
      </c>
      <c r="N444" s="31" t="s">
        <v>108412</v>
      </c>
      <c r="O444" s="31" t="s">
        <v>108407</v>
      </c>
      <c r="P444" s="31">
        <v>3124344147</v>
      </c>
      <c r="Q444" s="31" t="s">
        <v>108408</v>
      </c>
    </row>
    <row r="445" spans="1:17" x14ac:dyDescent="0.2">
      <c r="A445" s="31">
        <v>72141000</v>
      </c>
      <c r="B445" s="31" t="s">
        <v>108437</v>
      </c>
      <c r="C445" s="31">
        <v>6</v>
      </c>
      <c r="D445" s="31">
        <v>7</v>
      </c>
      <c r="E445" s="31">
        <v>5</v>
      </c>
      <c r="F445" s="31">
        <v>1</v>
      </c>
      <c r="G445" s="31" t="s">
        <v>51</v>
      </c>
      <c r="H445" s="31">
        <v>0</v>
      </c>
      <c r="I445" s="32">
        <v>226652074</v>
      </c>
      <c r="J445" s="32">
        <v>226652074</v>
      </c>
      <c r="K445" s="31">
        <v>0</v>
      </c>
      <c r="L445" s="31">
        <v>1</v>
      </c>
      <c r="M445" s="31" t="s">
        <v>108406</v>
      </c>
      <c r="N445" s="31" t="s">
        <v>108412</v>
      </c>
      <c r="O445" s="31" t="s">
        <v>108407</v>
      </c>
      <c r="P445" s="31">
        <v>3124344147</v>
      </c>
      <c r="Q445" s="31" t="s">
        <v>108408</v>
      </c>
    </row>
    <row r="446" spans="1:17" x14ac:dyDescent="0.2">
      <c r="A446" s="31">
        <v>72141000</v>
      </c>
      <c r="B446" s="31" t="s">
        <v>108438</v>
      </c>
      <c r="C446" s="31">
        <v>6</v>
      </c>
      <c r="D446" s="31">
        <v>7</v>
      </c>
      <c r="E446" s="31">
        <v>5</v>
      </c>
      <c r="F446" s="31">
        <v>1</v>
      </c>
      <c r="G446" s="31" t="s">
        <v>51</v>
      </c>
      <c r="H446" s="31">
        <v>0</v>
      </c>
      <c r="I446" s="32">
        <v>224506697</v>
      </c>
      <c r="J446" s="32">
        <v>224506697</v>
      </c>
      <c r="K446" s="31">
        <v>0</v>
      </c>
      <c r="L446" s="31">
        <v>1</v>
      </c>
      <c r="M446" s="31" t="s">
        <v>108406</v>
      </c>
      <c r="N446" s="31" t="s">
        <v>108412</v>
      </c>
      <c r="O446" s="31" t="s">
        <v>108407</v>
      </c>
      <c r="P446" s="31">
        <v>3124344147</v>
      </c>
      <c r="Q446" s="31" t="s">
        <v>108408</v>
      </c>
    </row>
    <row r="447" spans="1:17" x14ac:dyDescent="0.2">
      <c r="A447" s="31">
        <v>72141000</v>
      </c>
      <c r="B447" s="31" t="s">
        <v>108439</v>
      </c>
      <c r="C447" s="31">
        <v>6</v>
      </c>
      <c r="D447" s="31">
        <v>7</v>
      </c>
      <c r="E447" s="31">
        <v>5</v>
      </c>
      <c r="F447" s="31">
        <v>1</v>
      </c>
      <c r="G447" s="31" t="s">
        <v>51</v>
      </c>
      <c r="H447" s="31">
        <v>0</v>
      </c>
      <c r="I447" s="32">
        <v>210746321</v>
      </c>
      <c r="J447" s="32">
        <v>210746321</v>
      </c>
      <c r="K447" s="31">
        <v>0</v>
      </c>
      <c r="L447" s="31">
        <v>1</v>
      </c>
      <c r="M447" s="31" t="s">
        <v>108406</v>
      </c>
      <c r="N447" s="31" t="s">
        <v>108412</v>
      </c>
      <c r="O447" s="31" t="s">
        <v>108407</v>
      </c>
      <c r="P447" s="31">
        <v>3124344147</v>
      </c>
      <c r="Q447" s="31" t="s">
        <v>108408</v>
      </c>
    </row>
    <row r="448" spans="1:17" x14ac:dyDescent="0.2">
      <c r="A448" s="31">
        <v>72141000</v>
      </c>
      <c r="B448" s="31" t="s">
        <v>108440</v>
      </c>
      <c r="C448" s="31">
        <v>6</v>
      </c>
      <c r="D448" s="31">
        <v>7</v>
      </c>
      <c r="E448" s="31">
        <v>5</v>
      </c>
      <c r="F448" s="31">
        <v>1</v>
      </c>
      <c r="G448" s="31" t="s">
        <v>51</v>
      </c>
      <c r="H448" s="31">
        <v>0</v>
      </c>
      <c r="I448" s="32">
        <v>213332188</v>
      </c>
      <c r="J448" s="32">
        <v>213332188</v>
      </c>
      <c r="K448" s="31">
        <v>0</v>
      </c>
      <c r="L448" s="31">
        <v>1</v>
      </c>
      <c r="M448" s="31" t="s">
        <v>108406</v>
      </c>
      <c r="N448" s="31" t="s">
        <v>108412</v>
      </c>
      <c r="O448" s="31" t="s">
        <v>108407</v>
      </c>
      <c r="P448" s="31">
        <v>3124344147</v>
      </c>
      <c r="Q448" s="31" t="s">
        <v>108408</v>
      </c>
    </row>
    <row r="449" spans="1:17" x14ac:dyDescent="0.2">
      <c r="A449" s="31">
        <v>72141000</v>
      </c>
      <c r="B449" s="31" t="s">
        <v>108441</v>
      </c>
      <c r="C449" s="31">
        <v>6</v>
      </c>
      <c r="D449" s="31">
        <v>7</v>
      </c>
      <c r="E449" s="31">
        <v>5</v>
      </c>
      <c r="F449" s="31">
        <v>1</v>
      </c>
      <c r="G449" s="31" t="s">
        <v>51</v>
      </c>
      <c r="H449" s="31">
        <v>0</v>
      </c>
      <c r="I449" s="32">
        <v>219295730</v>
      </c>
      <c r="J449" s="32">
        <v>219295730</v>
      </c>
      <c r="K449" s="31">
        <v>0</v>
      </c>
      <c r="L449" s="31">
        <v>1</v>
      </c>
      <c r="M449" s="31" t="s">
        <v>108406</v>
      </c>
      <c r="N449" s="31" t="s">
        <v>108412</v>
      </c>
      <c r="O449" s="31" t="s">
        <v>108407</v>
      </c>
      <c r="P449" s="31">
        <v>3124344147</v>
      </c>
      <c r="Q449" s="31" t="s">
        <v>108408</v>
      </c>
    </row>
    <row r="450" spans="1:17" x14ac:dyDescent="0.2">
      <c r="A450" s="31">
        <v>72141000</v>
      </c>
      <c r="B450" s="31" t="s">
        <v>108442</v>
      </c>
      <c r="C450" s="31">
        <v>6</v>
      </c>
      <c r="D450" s="31">
        <v>7</v>
      </c>
      <c r="E450" s="31">
        <v>5</v>
      </c>
      <c r="F450" s="31">
        <v>1</v>
      </c>
      <c r="G450" s="31" t="s">
        <v>51</v>
      </c>
      <c r="H450" s="31">
        <v>0</v>
      </c>
      <c r="I450" s="32">
        <v>214398635</v>
      </c>
      <c r="J450" s="32">
        <v>214398635</v>
      </c>
      <c r="K450" s="31">
        <v>0</v>
      </c>
      <c r="L450" s="31">
        <v>1</v>
      </c>
      <c r="M450" s="31" t="s">
        <v>108406</v>
      </c>
      <c r="N450" s="31" t="s">
        <v>108412</v>
      </c>
      <c r="O450" s="31" t="s">
        <v>108407</v>
      </c>
      <c r="P450" s="31">
        <v>3124344147</v>
      </c>
      <c r="Q450" s="31" t="s">
        <v>108408</v>
      </c>
    </row>
    <row r="451" spans="1:17" x14ac:dyDescent="0.2">
      <c r="A451" s="31">
        <v>72141000</v>
      </c>
      <c r="B451" s="31" t="s">
        <v>108443</v>
      </c>
      <c r="C451" s="31">
        <v>6</v>
      </c>
      <c r="D451" s="31">
        <v>7</v>
      </c>
      <c r="E451" s="31">
        <v>5</v>
      </c>
      <c r="F451" s="31">
        <v>1</v>
      </c>
      <c r="G451" s="31" t="s">
        <v>51</v>
      </c>
      <c r="H451" s="31">
        <v>0</v>
      </c>
      <c r="I451" s="32">
        <v>208937998</v>
      </c>
      <c r="J451" s="32">
        <v>208937998</v>
      </c>
      <c r="K451" s="31">
        <v>0</v>
      </c>
      <c r="L451" s="31">
        <v>1</v>
      </c>
      <c r="M451" s="31" t="s">
        <v>108406</v>
      </c>
      <c r="N451" s="31" t="s">
        <v>108412</v>
      </c>
      <c r="O451" s="31" t="s">
        <v>108407</v>
      </c>
      <c r="P451" s="31">
        <v>3124344147</v>
      </c>
      <c r="Q451" s="31" t="s">
        <v>108408</v>
      </c>
    </row>
    <row r="452" spans="1:17" x14ac:dyDescent="0.2">
      <c r="A452" s="31">
        <v>72141000</v>
      </c>
      <c r="B452" s="31" t="s">
        <v>108444</v>
      </c>
      <c r="C452" s="31">
        <v>6</v>
      </c>
      <c r="D452" s="31">
        <v>7</v>
      </c>
      <c r="E452" s="31">
        <v>5</v>
      </c>
      <c r="F452" s="31">
        <v>1</v>
      </c>
      <c r="G452" s="31" t="s">
        <v>51</v>
      </c>
      <c r="H452" s="31">
        <v>0</v>
      </c>
      <c r="I452" s="32">
        <v>190064210</v>
      </c>
      <c r="J452" s="32">
        <v>190064210</v>
      </c>
      <c r="K452" s="31">
        <v>0</v>
      </c>
      <c r="L452" s="31">
        <v>1</v>
      </c>
      <c r="M452" s="31" t="s">
        <v>108406</v>
      </c>
      <c r="N452" s="31" t="s">
        <v>108412</v>
      </c>
      <c r="O452" s="31" t="s">
        <v>108407</v>
      </c>
      <c r="P452" s="31">
        <v>3124344147</v>
      </c>
      <c r="Q452" s="31" t="s">
        <v>108408</v>
      </c>
    </row>
    <row r="453" spans="1:17" x14ac:dyDescent="0.2">
      <c r="A453" s="31">
        <v>74141000</v>
      </c>
      <c r="B453" s="31" t="s">
        <v>108445</v>
      </c>
      <c r="C453" s="31">
        <v>6</v>
      </c>
      <c r="D453" s="31">
        <v>7</v>
      </c>
      <c r="E453" s="31">
        <v>5</v>
      </c>
      <c r="F453" s="31">
        <v>1</v>
      </c>
      <c r="G453" s="31" t="s">
        <v>51</v>
      </c>
      <c r="H453" s="31">
        <v>0</v>
      </c>
      <c r="I453" s="32">
        <v>196041797</v>
      </c>
      <c r="J453" s="32">
        <v>196041797</v>
      </c>
      <c r="K453" s="31">
        <v>0</v>
      </c>
      <c r="L453" s="31">
        <v>1</v>
      </c>
      <c r="M453" s="31" t="s">
        <v>108406</v>
      </c>
      <c r="N453" s="31" t="s">
        <v>108412</v>
      </c>
      <c r="O453" s="31" t="s">
        <v>108407</v>
      </c>
      <c r="P453" s="31">
        <v>3124344147</v>
      </c>
      <c r="Q453" s="31" t="s">
        <v>108408</v>
      </c>
    </row>
    <row r="454" spans="1:17" x14ac:dyDescent="0.2">
      <c r="A454" s="2" t="s">
        <v>103959</v>
      </c>
      <c r="B454" s="2" t="s">
        <v>103960</v>
      </c>
      <c r="C454" s="31">
        <v>1</v>
      </c>
      <c r="D454" s="31">
        <v>12</v>
      </c>
      <c r="E454" s="31">
        <v>1</v>
      </c>
      <c r="F454" s="31">
        <v>1</v>
      </c>
      <c r="G454" s="2" t="s">
        <v>133</v>
      </c>
      <c r="H454" s="31"/>
      <c r="I454" s="32">
        <v>76500000</v>
      </c>
      <c r="J454" s="32"/>
      <c r="K454" s="31">
        <v>0</v>
      </c>
      <c r="L454" s="31">
        <v>0</v>
      </c>
      <c r="M454" s="31" t="s">
        <v>108446</v>
      </c>
      <c r="N454" s="31"/>
      <c r="O454" s="31" t="s">
        <v>108447</v>
      </c>
      <c r="P454" s="31">
        <v>3770600</v>
      </c>
      <c r="Q454" s="96" t="s">
        <v>108448</v>
      </c>
    </row>
    <row r="455" spans="1:17" x14ac:dyDescent="0.2">
      <c r="A455" s="2" t="s">
        <v>103959</v>
      </c>
      <c r="B455" s="2" t="s">
        <v>103960</v>
      </c>
      <c r="C455" s="31">
        <v>1</v>
      </c>
      <c r="D455" s="31">
        <v>12</v>
      </c>
      <c r="E455" s="31">
        <v>1</v>
      </c>
      <c r="F455" s="31">
        <v>1</v>
      </c>
      <c r="G455" s="2" t="s">
        <v>133</v>
      </c>
      <c r="H455" s="31"/>
      <c r="I455" s="32">
        <v>75058765</v>
      </c>
      <c r="J455" s="32"/>
      <c r="K455" s="31">
        <v>0</v>
      </c>
      <c r="L455" s="31">
        <v>0</v>
      </c>
      <c r="M455" s="31" t="s">
        <v>108446</v>
      </c>
      <c r="N455" s="31"/>
      <c r="O455" s="31" t="s">
        <v>108447</v>
      </c>
      <c r="P455" s="31">
        <v>3770600</v>
      </c>
      <c r="Q455" s="96" t="s">
        <v>108448</v>
      </c>
    </row>
    <row r="456" spans="1:17" x14ac:dyDescent="0.2">
      <c r="A456" s="2" t="s">
        <v>103959</v>
      </c>
      <c r="B456" s="2" t="s">
        <v>103960</v>
      </c>
      <c r="C456" s="31">
        <v>1</v>
      </c>
      <c r="D456" s="31">
        <v>12</v>
      </c>
      <c r="E456" s="31">
        <v>1</v>
      </c>
      <c r="F456" s="31">
        <v>1</v>
      </c>
      <c r="G456" s="2" t="s">
        <v>133</v>
      </c>
      <c r="H456" s="31"/>
      <c r="I456" s="32">
        <v>75420000</v>
      </c>
      <c r="J456" s="32"/>
      <c r="K456" s="31">
        <v>0</v>
      </c>
      <c r="L456" s="31">
        <v>0</v>
      </c>
      <c r="M456" s="31" t="s">
        <v>108446</v>
      </c>
      <c r="N456" s="31"/>
      <c r="O456" s="31" t="s">
        <v>108447</v>
      </c>
      <c r="P456" s="31">
        <v>3770600</v>
      </c>
      <c r="Q456" s="96" t="s">
        <v>108448</v>
      </c>
    </row>
    <row r="457" spans="1:17" x14ac:dyDescent="0.2">
      <c r="A457" s="2" t="s">
        <v>103959</v>
      </c>
      <c r="B457" s="2" t="s">
        <v>103960</v>
      </c>
      <c r="C457" s="31">
        <v>1</v>
      </c>
      <c r="D457" s="31">
        <v>12</v>
      </c>
      <c r="E457" s="31">
        <v>1</v>
      </c>
      <c r="F457" s="31">
        <v>1</v>
      </c>
      <c r="G457" s="2" t="s">
        <v>133</v>
      </c>
      <c r="H457" s="31"/>
      <c r="I457" s="32">
        <v>76500000</v>
      </c>
      <c r="J457" s="32"/>
      <c r="K457" s="31">
        <v>0</v>
      </c>
      <c r="L457" s="31">
        <v>0</v>
      </c>
      <c r="M457" s="31" t="s">
        <v>108446</v>
      </c>
      <c r="N457" s="31"/>
      <c r="O457" s="31" t="s">
        <v>108447</v>
      </c>
      <c r="P457" s="31">
        <v>3770600</v>
      </c>
      <c r="Q457" s="96" t="s">
        <v>108448</v>
      </c>
    </row>
    <row r="458" spans="1:17" x14ac:dyDescent="0.2">
      <c r="A458" s="2" t="s">
        <v>103959</v>
      </c>
      <c r="B458" s="2" t="s">
        <v>103960</v>
      </c>
      <c r="C458" s="31">
        <v>1</v>
      </c>
      <c r="D458" s="31">
        <v>12</v>
      </c>
      <c r="E458" s="31">
        <v>1</v>
      </c>
      <c r="F458" s="31">
        <v>1</v>
      </c>
      <c r="G458" s="2" t="s">
        <v>133</v>
      </c>
      <c r="H458" s="31"/>
      <c r="I458" s="32">
        <v>75700000</v>
      </c>
      <c r="J458" s="32"/>
      <c r="K458" s="31">
        <v>0</v>
      </c>
      <c r="L458" s="31">
        <v>0</v>
      </c>
      <c r="M458" s="31" t="s">
        <v>108446</v>
      </c>
      <c r="N458" s="31"/>
      <c r="O458" s="31" t="s">
        <v>108447</v>
      </c>
      <c r="P458" s="31">
        <v>3770600</v>
      </c>
      <c r="Q458" s="96" t="s">
        <v>108448</v>
      </c>
    </row>
    <row r="459" spans="1:17" x14ac:dyDescent="0.2">
      <c r="A459" s="2" t="s">
        <v>103959</v>
      </c>
      <c r="B459" s="2" t="s">
        <v>103960</v>
      </c>
      <c r="C459" s="31">
        <v>1</v>
      </c>
      <c r="D459" s="31">
        <v>12</v>
      </c>
      <c r="E459" s="31">
        <v>1</v>
      </c>
      <c r="F459" s="31">
        <v>1</v>
      </c>
      <c r="G459" s="2" t="s">
        <v>133</v>
      </c>
      <c r="H459" s="31"/>
      <c r="I459" s="32">
        <v>79000000</v>
      </c>
      <c r="J459" s="32"/>
      <c r="K459" s="31">
        <v>0</v>
      </c>
      <c r="L459" s="31">
        <v>0</v>
      </c>
      <c r="M459" s="31" t="s">
        <v>108446</v>
      </c>
      <c r="N459" s="31"/>
      <c r="O459" s="31" t="s">
        <v>108447</v>
      </c>
      <c r="P459" s="31">
        <v>3770600</v>
      </c>
      <c r="Q459" s="96" t="s">
        <v>108448</v>
      </c>
    </row>
    <row r="460" spans="1:17" x14ac:dyDescent="0.2">
      <c r="A460" s="2" t="s">
        <v>103959</v>
      </c>
      <c r="B460" s="2" t="s">
        <v>103960</v>
      </c>
      <c r="C460" s="31">
        <v>1</v>
      </c>
      <c r="D460" s="31">
        <v>12</v>
      </c>
      <c r="E460" s="31">
        <v>1</v>
      </c>
      <c r="F460" s="31">
        <v>1</v>
      </c>
      <c r="G460" s="2" t="s">
        <v>133</v>
      </c>
      <c r="H460" s="31"/>
      <c r="I460" s="32">
        <v>82000000</v>
      </c>
      <c r="J460" s="32"/>
      <c r="K460" s="31">
        <v>0</v>
      </c>
      <c r="L460" s="31">
        <v>0</v>
      </c>
      <c r="M460" s="31" t="s">
        <v>108446</v>
      </c>
      <c r="N460" s="31"/>
      <c r="O460" s="31" t="s">
        <v>108447</v>
      </c>
      <c r="P460" s="31">
        <v>3770600</v>
      </c>
      <c r="Q460" s="96" t="s">
        <v>108448</v>
      </c>
    </row>
    <row r="461" spans="1:17" x14ac:dyDescent="0.2">
      <c r="A461" s="2" t="s">
        <v>103959</v>
      </c>
      <c r="B461" s="2" t="s">
        <v>103960</v>
      </c>
      <c r="C461" s="31">
        <v>1</v>
      </c>
      <c r="D461" s="31">
        <v>12</v>
      </c>
      <c r="E461" s="31">
        <v>1</v>
      </c>
      <c r="F461" s="31">
        <v>1</v>
      </c>
      <c r="G461" s="2" t="s">
        <v>133</v>
      </c>
      <c r="H461" s="31"/>
      <c r="I461" s="32">
        <v>90000000</v>
      </c>
      <c r="J461" s="32"/>
      <c r="K461" s="31">
        <v>0</v>
      </c>
      <c r="L461" s="31">
        <v>0</v>
      </c>
      <c r="M461" s="31" t="s">
        <v>108446</v>
      </c>
      <c r="N461" s="31"/>
      <c r="O461" s="31" t="s">
        <v>108447</v>
      </c>
      <c r="P461" s="31">
        <v>3770600</v>
      </c>
      <c r="Q461" s="96" t="s">
        <v>108448</v>
      </c>
    </row>
    <row r="462" spans="1:17" x14ac:dyDescent="0.2">
      <c r="A462" s="2" t="s">
        <v>103959</v>
      </c>
      <c r="B462" s="2" t="s">
        <v>103960</v>
      </c>
      <c r="C462" s="31">
        <v>1</v>
      </c>
      <c r="D462" s="31">
        <v>12</v>
      </c>
      <c r="E462" s="31">
        <v>1</v>
      </c>
      <c r="F462" s="31">
        <v>1</v>
      </c>
      <c r="G462" s="2" t="s">
        <v>133</v>
      </c>
      <c r="H462" s="31"/>
      <c r="I462" s="32">
        <v>91000000</v>
      </c>
      <c r="J462" s="32"/>
      <c r="K462" s="31">
        <v>0</v>
      </c>
      <c r="L462" s="31">
        <v>0</v>
      </c>
      <c r="M462" s="31" t="s">
        <v>108446</v>
      </c>
      <c r="N462" s="31"/>
      <c r="O462" s="31" t="s">
        <v>108447</v>
      </c>
      <c r="P462" s="31">
        <v>3770600</v>
      </c>
      <c r="Q462" s="96" t="s">
        <v>108448</v>
      </c>
    </row>
    <row r="463" spans="1:17" x14ac:dyDescent="0.2">
      <c r="A463" s="2" t="s">
        <v>103959</v>
      </c>
      <c r="B463" s="2" t="s">
        <v>103960</v>
      </c>
      <c r="C463" s="31">
        <v>1</v>
      </c>
      <c r="D463" s="31">
        <v>12</v>
      </c>
      <c r="E463" s="31">
        <v>1</v>
      </c>
      <c r="F463" s="31">
        <v>1</v>
      </c>
      <c r="G463" s="2" t="s">
        <v>133</v>
      </c>
      <c r="H463" s="31"/>
      <c r="I463" s="32">
        <v>89000000</v>
      </c>
      <c r="J463" s="32"/>
      <c r="K463" s="31">
        <v>0</v>
      </c>
      <c r="L463" s="31">
        <v>0</v>
      </c>
      <c r="M463" s="31" t="s">
        <v>108446</v>
      </c>
      <c r="N463" s="31"/>
      <c r="O463" s="31" t="s">
        <v>108447</v>
      </c>
      <c r="P463" s="31">
        <v>3770600</v>
      </c>
      <c r="Q463" s="96" t="s">
        <v>108448</v>
      </c>
    </row>
    <row r="464" spans="1:17" x14ac:dyDescent="0.2">
      <c r="A464" s="2" t="s">
        <v>103959</v>
      </c>
      <c r="B464" s="2" t="s">
        <v>103960</v>
      </c>
      <c r="C464" s="31">
        <v>1</v>
      </c>
      <c r="D464" s="31">
        <v>12</v>
      </c>
      <c r="E464" s="31">
        <v>1</v>
      </c>
      <c r="F464" s="31">
        <v>1</v>
      </c>
      <c r="G464" s="2" t="s">
        <v>133</v>
      </c>
      <c r="H464" s="31"/>
      <c r="I464" s="32">
        <v>85000000</v>
      </c>
      <c r="J464" s="32"/>
      <c r="K464" s="31">
        <v>0</v>
      </c>
      <c r="L464" s="31">
        <v>0</v>
      </c>
      <c r="M464" s="31" t="s">
        <v>108446</v>
      </c>
      <c r="N464" s="31"/>
      <c r="O464" s="31" t="s">
        <v>108447</v>
      </c>
      <c r="P464" s="31">
        <v>3770600</v>
      </c>
      <c r="Q464" s="96" t="s">
        <v>108448</v>
      </c>
    </row>
    <row r="465" spans="1:17" x14ac:dyDescent="0.2">
      <c r="A465" s="2" t="s">
        <v>103959</v>
      </c>
      <c r="B465" s="2" t="s">
        <v>103960</v>
      </c>
      <c r="C465" s="31">
        <v>1</v>
      </c>
      <c r="D465" s="31">
        <v>12</v>
      </c>
      <c r="E465" s="31">
        <v>1</v>
      </c>
      <c r="F465" s="31">
        <v>1</v>
      </c>
      <c r="G465" s="2" t="s">
        <v>133</v>
      </c>
      <c r="H465" s="31"/>
      <c r="I465" s="32">
        <v>82000000</v>
      </c>
      <c r="J465" s="32"/>
      <c r="K465" s="31">
        <v>0</v>
      </c>
      <c r="L465" s="31">
        <v>0</v>
      </c>
      <c r="M465" s="31" t="s">
        <v>108446</v>
      </c>
      <c r="N465" s="31"/>
      <c r="O465" s="31" t="s">
        <v>108447</v>
      </c>
      <c r="P465" s="31">
        <v>3770600</v>
      </c>
      <c r="Q465" s="96" t="s">
        <v>108448</v>
      </c>
    </row>
    <row r="466" spans="1:17" x14ac:dyDescent="0.2">
      <c r="A466" s="2" t="s">
        <v>103959</v>
      </c>
      <c r="B466" s="2" t="s">
        <v>103960</v>
      </c>
      <c r="C466" s="31">
        <v>1</v>
      </c>
      <c r="D466" s="31">
        <v>12</v>
      </c>
      <c r="E466" s="31">
        <v>1</v>
      </c>
      <c r="F466" s="31">
        <v>1</v>
      </c>
      <c r="G466" s="2" t="s">
        <v>133</v>
      </c>
      <c r="H466" s="31"/>
      <c r="I466" s="32">
        <v>90000000</v>
      </c>
      <c r="J466" s="32"/>
      <c r="K466" s="31">
        <v>0</v>
      </c>
      <c r="L466" s="31">
        <v>0</v>
      </c>
      <c r="M466" s="31" t="s">
        <v>108446</v>
      </c>
      <c r="N466" s="31"/>
      <c r="O466" s="31" t="s">
        <v>108447</v>
      </c>
      <c r="P466" s="31">
        <v>3770600</v>
      </c>
      <c r="Q466" s="96" t="s">
        <v>108448</v>
      </c>
    </row>
    <row r="467" spans="1:17" x14ac:dyDescent="0.2">
      <c r="A467" s="2" t="s">
        <v>103959</v>
      </c>
      <c r="B467" s="2" t="s">
        <v>103960</v>
      </c>
      <c r="C467" s="31">
        <v>1</v>
      </c>
      <c r="D467" s="31">
        <v>12</v>
      </c>
      <c r="E467" s="31">
        <v>1</v>
      </c>
      <c r="F467" s="31">
        <v>1</v>
      </c>
      <c r="G467" s="2" t="s">
        <v>133</v>
      </c>
      <c r="H467" s="31"/>
      <c r="I467" s="32">
        <v>85000000</v>
      </c>
      <c r="J467" s="32"/>
      <c r="K467" s="31">
        <v>0</v>
      </c>
      <c r="L467" s="31">
        <v>0</v>
      </c>
      <c r="M467" s="31" t="s">
        <v>108446</v>
      </c>
      <c r="N467" s="31"/>
      <c r="O467" s="31" t="s">
        <v>108447</v>
      </c>
      <c r="P467" s="31">
        <v>3770600</v>
      </c>
      <c r="Q467" s="96" t="s">
        <v>108448</v>
      </c>
    </row>
    <row r="468" spans="1:17" x14ac:dyDescent="0.2">
      <c r="A468" s="2" t="s">
        <v>103959</v>
      </c>
      <c r="B468" s="2" t="s">
        <v>103960</v>
      </c>
      <c r="C468" s="31">
        <v>1</v>
      </c>
      <c r="D468" s="31">
        <v>12</v>
      </c>
      <c r="E468" s="31">
        <v>1</v>
      </c>
      <c r="F468" s="31">
        <v>1</v>
      </c>
      <c r="G468" s="2" t="s">
        <v>133</v>
      </c>
      <c r="H468" s="31"/>
      <c r="I468" s="32">
        <v>82000000</v>
      </c>
      <c r="J468" s="32"/>
      <c r="K468" s="31">
        <v>0</v>
      </c>
      <c r="L468" s="31">
        <v>0</v>
      </c>
      <c r="M468" s="31" t="s">
        <v>108446</v>
      </c>
      <c r="N468" s="31"/>
      <c r="O468" s="31" t="s">
        <v>108447</v>
      </c>
      <c r="P468" s="31">
        <v>3770600</v>
      </c>
      <c r="Q468" s="96" t="s">
        <v>108448</v>
      </c>
    </row>
    <row r="469" spans="1:17" x14ac:dyDescent="0.2">
      <c r="A469" s="2" t="s">
        <v>103959</v>
      </c>
      <c r="B469" s="2" t="s">
        <v>103960</v>
      </c>
      <c r="C469" s="31">
        <v>1</v>
      </c>
      <c r="D469" s="31">
        <v>12</v>
      </c>
      <c r="E469" s="31">
        <v>1</v>
      </c>
      <c r="F469" s="31">
        <v>1</v>
      </c>
      <c r="G469" s="2" t="s">
        <v>133</v>
      </c>
      <c r="H469" s="31"/>
      <c r="I469" s="32">
        <v>75700000</v>
      </c>
      <c r="J469" s="32"/>
      <c r="K469" s="31">
        <v>0</v>
      </c>
      <c r="L469" s="31">
        <v>0</v>
      </c>
      <c r="M469" s="31" t="s">
        <v>108446</v>
      </c>
      <c r="N469" s="31"/>
      <c r="O469" s="31" t="s">
        <v>108447</v>
      </c>
      <c r="P469" s="31">
        <v>3770600</v>
      </c>
      <c r="Q469" s="96" t="s">
        <v>108448</v>
      </c>
    </row>
    <row r="470" spans="1:17" x14ac:dyDescent="0.2">
      <c r="A470" s="2" t="s">
        <v>103959</v>
      </c>
      <c r="B470" s="2" t="s">
        <v>103960</v>
      </c>
      <c r="C470" s="31">
        <v>1</v>
      </c>
      <c r="D470" s="31">
        <v>12</v>
      </c>
      <c r="E470" s="31">
        <v>1</v>
      </c>
      <c r="F470" s="31">
        <v>1</v>
      </c>
      <c r="G470" s="2" t="s">
        <v>133</v>
      </c>
      <c r="H470" s="31"/>
      <c r="I470" s="32">
        <v>82000000</v>
      </c>
      <c r="J470" s="32"/>
      <c r="K470" s="31">
        <v>0</v>
      </c>
      <c r="L470" s="31">
        <v>0</v>
      </c>
      <c r="M470" s="31" t="s">
        <v>108446</v>
      </c>
      <c r="N470" s="31"/>
      <c r="O470" s="31" t="s">
        <v>108447</v>
      </c>
      <c r="P470" s="31">
        <v>3770600</v>
      </c>
      <c r="Q470" s="96" t="s">
        <v>108448</v>
      </c>
    </row>
    <row r="471" spans="1:17" x14ac:dyDescent="0.2">
      <c r="A471" s="2" t="s">
        <v>103959</v>
      </c>
      <c r="B471" s="2" t="s">
        <v>103960</v>
      </c>
      <c r="C471" s="31">
        <v>1</v>
      </c>
      <c r="D471" s="31">
        <v>12</v>
      </c>
      <c r="E471" s="31">
        <v>1</v>
      </c>
      <c r="F471" s="31">
        <v>1</v>
      </c>
      <c r="G471" s="2" t="s">
        <v>133</v>
      </c>
      <c r="H471" s="31"/>
      <c r="I471" s="32">
        <v>82000000</v>
      </c>
      <c r="J471" s="32"/>
      <c r="K471" s="31">
        <v>0</v>
      </c>
      <c r="L471" s="31">
        <v>0</v>
      </c>
      <c r="M471" s="31" t="s">
        <v>108446</v>
      </c>
      <c r="N471" s="31"/>
      <c r="O471" s="31" t="s">
        <v>108447</v>
      </c>
      <c r="P471" s="31">
        <v>3770600</v>
      </c>
      <c r="Q471" s="96" t="s">
        <v>108448</v>
      </c>
    </row>
    <row r="472" spans="1:17" x14ac:dyDescent="0.2">
      <c r="A472" s="2" t="s">
        <v>103959</v>
      </c>
      <c r="B472" s="2" t="s">
        <v>103960</v>
      </c>
      <c r="C472" s="31">
        <v>1</v>
      </c>
      <c r="D472" s="31">
        <v>12</v>
      </c>
      <c r="E472" s="31">
        <v>1</v>
      </c>
      <c r="F472" s="31">
        <v>1</v>
      </c>
      <c r="G472" s="2" t="s">
        <v>133</v>
      </c>
      <c r="H472" s="31"/>
      <c r="I472" s="32">
        <v>85000000</v>
      </c>
      <c r="J472" s="32"/>
      <c r="K472" s="31">
        <v>0</v>
      </c>
      <c r="L472" s="31">
        <v>0</v>
      </c>
      <c r="M472" s="31" t="s">
        <v>108446</v>
      </c>
      <c r="N472" s="31"/>
      <c r="O472" s="31" t="s">
        <v>108447</v>
      </c>
      <c r="P472" s="31">
        <v>3770600</v>
      </c>
      <c r="Q472" s="96" t="s">
        <v>108448</v>
      </c>
    </row>
    <row r="473" spans="1:17" x14ac:dyDescent="0.2">
      <c r="A473" s="2" t="s">
        <v>103959</v>
      </c>
      <c r="B473" s="2" t="s">
        <v>103960</v>
      </c>
      <c r="C473" s="31">
        <v>1</v>
      </c>
      <c r="D473" s="31">
        <v>12</v>
      </c>
      <c r="E473" s="31">
        <v>1</v>
      </c>
      <c r="F473" s="31">
        <v>1</v>
      </c>
      <c r="G473" s="2" t="s">
        <v>133</v>
      </c>
      <c r="H473" s="31"/>
      <c r="I473" s="32">
        <v>75420000</v>
      </c>
      <c r="J473" s="32"/>
      <c r="K473" s="31">
        <v>0</v>
      </c>
      <c r="L473" s="31">
        <v>0</v>
      </c>
      <c r="M473" s="31" t="s">
        <v>108446</v>
      </c>
      <c r="N473" s="31"/>
      <c r="O473" s="31" t="s">
        <v>108447</v>
      </c>
      <c r="P473" s="31">
        <v>3770600</v>
      </c>
      <c r="Q473" s="96" t="s">
        <v>108448</v>
      </c>
    </row>
    <row r="474" spans="1:17" x14ac:dyDescent="0.2">
      <c r="A474" s="2" t="s">
        <v>103959</v>
      </c>
      <c r="B474" s="2" t="s">
        <v>103960</v>
      </c>
      <c r="C474" s="31">
        <v>1</v>
      </c>
      <c r="D474" s="31">
        <v>12</v>
      </c>
      <c r="E474" s="31">
        <v>1</v>
      </c>
      <c r="F474" s="31">
        <v>1</v>
      </c>
      <c r="G474" s="2" t="s">
        <v>133</v>
      </c>
      <c r="H474" s="31"/>
      <c r="I474" s="32">
        <v>79000000</v>
      </c>
      <c r="J474" s="32"/>
      <c r="K474" s="31">
        <v>0</v>
      </c>
      <c r="L474" s="31">
        <v>0</v>
      </c>
      <c r="M474" s="31" t="s">
        <v>108446</v>
      </c>
      <c r="N474" s="31"/>
      <c r="O474" s="31" t="s">
        <v>108447</v>
      </c>
      <c r="P474" s="31">
        <v>3770600</v>
      </c>
      <c r="Q474" s="96" t="s">
        <v>108448</v>
      </c>
    </row>
    <row r="475" spans="1:17" x14ac:dyDescent="0.2">
      <c r="A475" s="2" t="s">
        <v>103959</v>
      </c>
      <c r="B475" s="2" t="s">
        <v>103960</v>
      </c>
      <c r="C475" s="31">
        <v>1</v>
      </c>
      <c r="D475" s="31">
        <v>12</v>
      </c>
      <c r="E475" s="31">
        <v>1</v>
      </c>
      <c r="F475" s="31">
        <v>1</v>
      </c>
      <c r="G475" s="2" t="s">
        <v>133</v>
      </c>
      <c r="H475" s="31"/>
      <c r="I475" s="32">
        <v>82000000</v>
      </c>
      <c r="J475" s="32"/>
      <c r="K475" s="31">
        <v>0</v>
      </c>
      <c r="L475" s="31">
        <v>0</v>
      </c>
      <c r="M475" s="31" t="s">
        <v>108446</v>
      </c>
      <c r="N475" s="31"/>
      <c r="O475" s="31" t="s">
        <v>108447</v>
      </c>
      <c r="P475" s="31">
        <v>3770600</v>
      </c>
      <c r="Q475" s="96" t="s">
        <v>108448</v>
      </c>
    </row>
    <row r="476" spans="1:17" x14ac:dyDescent="0.2">
      <c r="A476" s="2" t="s">
        <v>103959</v>
      </c>
      <c r="B476" s="2" t="s">
        <v>103960</v>
      </c>
      <c r="C476" s="31">
        <v>1</v>
      </c>
      <c r="D476" s="31">
        <v>12</v>
      </c>
      <c r="E476" s="31">
        <v>1</v>
      </c>
      <c r="F476" s="31">
        <v>1</v>
      </c>
      <c r="G476" s="2" t="s">
        <v>133</v>
      </c>
      <c r="H476" s="31"/>
      <c r="I476" s="32">
        <v>90000000</v>
      </c>
      <c r="J476" s="32"/>
      <c r="K476" s="31">
        <v>0</v>
      </c>
      <c r="L476" s="31">
        <v>0</v>
      </c>
      <c r="M476" s="31" t="s">
        <v>108446</v>
      </c>
      <c r="N476" s="31"/>
      <c r="O476" s="31" t="s">
        <v>108447</v>
      </c>
      <c r="P476" s="31">
        <v>3770600</v>
      </c>
      <c r="Q476" s="96" t="s">
        <v>108448</v>
      </c>
    </row>
    <row r="477" spans="1:17" x14ac:dyDescent="0.2">
      <c r="A477" s="2" t="s">
        <v>103959</v>
      </c>
      <c r="B477" s="2" t="s">
        <v>103960</v>
      </c>
      <c r="C477" s="31">
        <v>1</v>
      </c>
      <c r="D477" s="31">
        <v>12</v>
      </c>
      <c r="E477" s="31">
        <v>1</v>
      </c>
      <c r="F477" s="31">
        <v>1</v>
      </c>
      <c r="G477" s="2" t="s">
        <v>133</v>
      </c>
      <c r="H477" s="31"/>
      <c r="I477" s="32">
        <v>91000000</v>
      </c>
      <c r="J477" s="32"/>
      <c r="K477" s="31">
        <v>0</v>
      </c>
      <c r="L477" s="31">
        <v>0</v>
      </c>
      <c r="M477" s="31" t="s">
        <v>108446</v>
      </c>
      <c r="N477" s="31"/>
      <c r="O477" s="31" t="s">
        <v>108447</v>
      </c>
      <c r="P477" s="31">
        <v>3770600</v>
      </c>
      <c r="Q477" s="96" t="s">
        <v>108448</v>
      </c>
    </row>
    <row r="478" spans="1:17" x14ac:dyDescent="0.2">
      <c r="A478" s="2" t="s">
        <v>103959</v>
      </c>
      <c r="B478" s="2" t="s">
        <v>103960</v>
      </c>
      <c r="C478" s="31">
        <v>1</v>
      </c>
      <c r="D478" s="31">
        <v>12</v>
      </c>
      <c r="E478" s="31">
        <v>1</v>
      </c>
      <c r="F478" s="31">
        <v>1</v>
      </c>
      <c r="G478" s="2" t="s">
        <v>133</v>
      </c>
      <c r="H478" s="31"/>
      <c r="I478" s="32">
        <v>89000000</v>
      </c>
      <c r="J478" s="32"/>
      <c r="K478" s="31">
        <v>0</v>
      </c>
      <c r="L478" s="31">
        <v>0</v>
      </c>
      <c r="M478" s="31" t="s">
        <v>108446</v>
      </c>
      <c r="N478" s="31"/>
      <c r="O478" s="31" t="s">
        <v>108447</v>
      </c>
      <c r="P478" s="31">
        <v>3770600</v>
      </c>
      <c r="Q478" s="96" t="s">
        <v>108448</v>
      </c>
    </row>
    <row r="479" spans="1:17" x14ac:dyDescent="0.2">
      <c r="A479" s="2" t="s">
        <v>103959</v>
      </c>
      <c r="B479" s="2" t="s">
        <v>103960</v>
      </c>
      <c r="C479" s="31">
        <v>1</v>
      </c>
      <c r="D479" s="31">
        <v>12</v>
      </c>
      <c r="E479" s="31">
        <v>1</v>
      </c>
      <c r="F479" s="31">
        <v>1</v>
      </c>
      <c r="G479" s="2" t="s">
        <v>133</v>
      </c>
      <c r="H479" s="31"/>
      <c r="I479" s="32">
        <v>85000000</v>
      </c>
      <c r="J479" s="32"/>
      <c r="K479" s="31">
        <v>0</v>
      </c>
      <c r="L479" s="31">
        <v>0</v>
      </c>
      <c r="M479" s="31" t="s">
        <v>108446</v>
      </c>
      <c r="N479" s="31"/>
      <c r="O479" s="31" t="s">
        <v>108447</v>
      </c>
      <c r="P479" s="31">
        <v>3770600</v>
      </c>
      <c r="Q479" s="96" t="s">
        <v>108448</v>
      </c>
    </row>
    <row r="480" spans="1:17" x14ac:dyDescent="0.2">
      <c r="A480" s="2" t="s">
        <v>103959</v>
      </c>
      <c r="B480" s="2" t="s">
        <v>103960</v>
      </c>
      <c r="C480" s="31">
        <v>1</v>
      </c>
      <c r="D480" s="31">
        <v>12</v>
      </c>
      <c r="E480" s="31">
        <v>1</v>
      </c>
      <c r="F480" s="31">
        <v>1</v>
      </c>
      <c r="G480" s="2" t="s">
        <v>133</v>
      </c>
      <c r="H480" s="31"/>
      <c r="I480" s="32">
        <v>82000000</v>
      </c>
      <c r="J480" s="32"/>
      <c r="K480" s="31">
        <v>0</v>
      </c>
      <c r="L480" s="31">
        <v>0</v>
      </c>
      <c r="M480" s="31" t="s">
        <v>108446</v>
      </c>
      <c r="N480" s="31"/>
      <c r="O480" s="31" t="s">
        <v>108447</v>
      </c>
      <c r="P480" s="31">
        <v>3770600</v>
      </c>
      <c r="Q480" s="96" t="s">
        <v>108448</v>
      </c>
    </row>
    <row r="481" spans="1:17" x14ac:dyDescent="0.2">
      <c r="A481" s="2" t="s">
        <v>103959</v>
      </c>
      <c r="B481" s="2" t="s">
        <v>103960</v>
      </c>
      <c r="C481" s="31">
        <v>1</v>
      </c>
      <c r="D481" s="31">
        <v>12</v>
      </c>
      <c r="E481" s="31">
        <v>1</v>
      </c>
      <c r="F481" s="31">
        <v>1</v>
      </c>
      <c r="G481" s="2" t="s">
        <v>133</v>
      </c>
      <c r="H481" s="31"/>
      <c r="I481" s="32">
        <v>79000000</v>
      </c>
      <c r="J481" s="32"/>
      <c r="K481" s="31">
        <v>0</v>
      </c>
      <c r="L481" s="31">
        <v>0</v>
      </c>
      <c r="M481" s="31" t="s">
        <v>108446</v>
      </c>
      <c r="N481" s="31"/>
      <c r="O481" s="31" t="s">
        <v>108447</v>
      </c>
      <c r="P481" s="31">
        <v>3770600</v>
      </c>
      <c r="Q481" s="96" t="s">
        <v>108448</v>
      </c>
    </row>
    <row r="482" spans="1:17" x14ac:dyDescent="0.2">
      <c r="A482" s="2" t="s">
        <v>103959</v>
      </c>
      <c r="B482" s="2" t="s">
        <v>103960</v>
      </c>
      <c r="C482" s="31">
        <v>1</v>
      </c>
      <c r="D482" s="31">
        <v>12</v>
      </c>
      <c r="E482" s="31">
        <v>1</v>
      </c>
      <c r="F482" s="31">
        <v>1</v>
      </c>
      <c r="G482" s="2" t="s">
        <v>133</v>
      </c>
      <c r="H482" s="31"/>
      <c r="I482" s="32">
        <v>82000000</v>
      </c>
      <c r="J482" s="32"/>
      <c r="K482" s="31">
        <v>0</v>
      </c>
      <c r="L482" s="31">
        <v>0</v>
      </c>
      <c r="M482" s="31" t="s">
        <v>108446</v>
      </c>
      <c r="N482" s="31"/>
      <c r="O482" s="31" t="s">
        <v>108447</v>
      </c>
      <c r="P482" s="31">
        <v>3770600</v>
      </c>
      <c r="Q482" s="96" t="s">
        <v>108448</v>
      </c>
    </row>
    <row r="483" spans="1:17" x14ac:dyDescent="0.2">
      <c r="A483" s="2" t="s">
        <v>103959</v>
      </c>
      <c r="B483" s="2" t="s">
        <v>103960</v>
      </c>
      <c r="C483" s="31">
        <v>1</v>
      </c>
      <c r="D483" s="31">
        <v>12</v>
      </c>
      <c r="E483" s="31">
        <v>1</v>
      </c>
      <c r="F483" s="31">
        <v>1</v>
      </c>
      <c r="G483" s="2" t="s">
        <v>133</v>
      </c>
      <c r="H483" s="31"/>
      <c r="I483" s="32">
        <v>90000000</v>
      </c>
      <c r="J483" s="32"/>
      <c r="K483" s="31">
        <v>0</v>
      </c>
      <c r="L483" s="31">
        <v>0</v>
      </c>
      <c r="M483" s="31" t="s">
        <v>108446</v>
      </c>
      <c r="N483" s="31"/>
      <c r="O483" s="31" t="s">
        <v>108447</v>
      </c>
      <c r="P483" s="31">
        <v>3770600</v>
      </c>
      <c r="Q483" s="96" t="s">
        <v>108448</v>
      </c>
    </row>
    <row r="484" spans="1:17" x14ac:dyDescent="0.2">
      <c r="A484" s="2" t="s">
        <v>103959</v>
      </c>
      <c r="B484" s="2" t="s">
        <v>103960</v>
      </c>
      <c r="C484" s="31">
        <v>1</v>
      </c>
      <c r="D484" s="31">
        <v>12</v>
      </c>
      <c r="E484" s="31">
        <v>1</v>
      </c>
      <c r="F484" s="31">
        <v>1</v>
      </c>
      <c r="G484" s="2" t="s">
        <v>133</v>
      </c>
      <c r="H484" s="31"/>
      <c r="I484" s="32">
        <v>91000000</v>
      </c>
      <c r="J484" s="32"/>
      <c r="K484" s="31">
        <v>0</v>
      </c>
      <c r="L484" s="31">
        <v>0</v>
      </c>
      <c r="M484" s="31" t="s">
        <v>108446</v>
      </c>
      <c r="N484" s="31"/>
      <c r="O484" s="31" t="s">
        <v>108447</v>
      </c>
      <c r="P484" s="31">
        <v>3770600</v>
      </c>
      <c r="Q484" s="96" t="s">
        <v>108448</v>
      </c>
    </row>
    <row r="485" spans="1:17" x14ac:dyDescent="0.2">
      <c r="A485" s="2" t="s">
        <v>103959</v>
      </c>
      <c r="B485" s="2" t="s">
        <v>103960</v>
      </c>
      <c r="C485" s="31">
        <v>1</v>
      </c>
      <c r="D485" s="31">
        <v>12</v>
      </c>
      <c r="E485" s="31">
        <v>1</v>
      </c>
      <c r="F485" s="31">
        <v>1</v>
      </c>
      <c r="G485" s="2" t="s">
        <v>133</v>
      </c>
      <c r="H485" s="31"/>
      <c r="I485" s="32">
        <v>85000000</v>
      </c>
      <c r="J485" s="32"/>
      <c r="K485" s="31">
        <v>0</v>
      </c>
      <c r="L485" s="31">
        <v>0</v>
      </c>
      <c r="M485" s="31" t="s">
        <v>108446</v>
      </c>
      <c r="N485" s="31"/>
      <c r="O485" s="31" t="s">
        <v>108447</v>
      </c>
      <c r="P485" s="31">
        <v>3770600</v>
      </c>
      <c r="Q485" s="96" t="s">
        <v>108448</v>
      </c>
    </row>
    <row r="486" spans="1:17" x14ac:dyDescent="0.2">
      <c r="A486" s="2" t="s">
        <v>103959</v>
      </c>
      <c r="B486" s="2" t="s">
        <v>103960</v>
      </c>
      <c r="C486" s="31">
        <v>1</v>
      </c>
      <c r="D486" s="31">
        <v>12</v>
      </c>
      <c r="E486" s="31">
        <v>1</v>
      </c>
      <c r="F486" s="31">
        <v>1</v>
      </c>
      <c r="G486" s="2" t="s">
        <v>133</v>
      </c>
      <c r="H486" s="31"/>
      <c r="I486" s="32">
        <v>93000000</v>
      </c>
      <c r="J486" s="32"/>
      <c r="K486" s="31">
        <v>0</v>
      </c>
      <c r="L486" s="31">
        <v>0</v>
      </c>
      <c r="M486" s="31" t="s">
        <v>108446</v>
      </c>
      <c r="N486" s="31"/>
      <c r="O486" s="31" t="s">
        <v>108447</v>
      </c>
      <c r="P486" s="31">
        <v>3770600</v>
      </c>
      <c r="Q486" s="96" t="s">
        <v>108448</v>
      </c>
    </row>
    <row r="487" spans="1:17" x14ac:dyDescent="0.2">
      <c r="A487" s="205">
        <v>43231500</v>
      </c>
      <c r="B487" s="31" t="s">
        <v>108449</v>
      </c>
      <c r="C487" s="31">
        <v>1</v>
      </c>
      <c r="D487" s="31">
        <v>12</v>
      </c>
      <c r="E487" s="31">
        <v>1</v>
      </c>
      <c r="F487" s="31">
        <v>1</v>
      </c>
      <c r="G487" s="2" t="s">
        <v>72</v>
      </c>
      <c r="H487" s="31"/>
      <c r="I487" s="32">
        <v>63000000</v>
      </c>
      <c r="J487" s="32"/>
      <c r="K487" s="31">
        <v>0</v>
      </c>
      <c r="L487" s="31">
        <v>0</v>
      </c>
      <c r="M487" s="31" t="s">
        <v>108446</v>
      </c>
      <c r="N487" s="31"/>
      <c r="O487" s="31" t="s">
        <v>108447</v>
      </c>
      <c r="P487" s="31">
        <v>3770600</v>
      </c>
      <c r="Q487" s="96" t="s">
        <v>108448</v>
      </c>
    </row>
    <row r="488" spans="1:17" ht="51" x14ac:dyDescent="0.2">
      <c r="A488" s="206" t="s">
        <v>108450</v>
      </c>
      <c r="B488" s="206" t="s">
        <v>108451</v>
      </c>
      <c r="C488" s="206">
        <v>4</v>
      </c>
      <c r="D488" s="206">
        <v>4</v>
      </c>
      <c r="E488" s="206">
        <v>8</v>
      </c>
      <c r="F488" s="206">
        <v>1</v>
      </c>
      <c r="G488" s="206" t="s">
        <v>133</v>
      </c>
      <c r="H488" s="206">
        <v>0</v>
      </c>
      <c r="I488" s="207">
        <v>950000000</v>
      </c>
      <c r="J488" s="207">
        <v>950000000</v>
      </c>
      <c r="K488" s="206">
        <v>0</v>
      </c>
      <c r="L488" s="206">
        <v>0</v>
      </c>
      <c r="M488" s="208" t="s">
        <v>108452</v>
      </c>
      <c r="N488" s="208" t="s">
        <v>15</v>
      </c>
      <c r="O488" s="208" t="s">
        <v>108453</v>
      </c>
      <c r="P488" s="208" t="s">
        <v>108454</v>
      </c>
      <c r="Q488" s="209" t="s">
        <v>108455</v>
      </c>
    </row>
    <row r="489" spans="1:17" ht="63.75" x14ac:dyDescent="0.2">
      <c r="A489" s="206" t="s">
        <v>108456</v>
      </c>
      <c r="B489" s="206" t="s">
        <v>108457</v>
      </c>
      <c r="C489" s="206">
        <v>4</v>
      </c>
      <c r="D489" s="206">
        <v>5</v>
      </c>
      <c r="E489" s="206">
        <v>6</v>
      </c>
      <c r="F489" s="206">
        <v>1</v>
      </c>
      <c r="G489" s="206" t="s">
        <v>37</v>
      </c>
      <c r="H489" s="206">
        <v>0</v>
      </c>
      <c r="I489" s="207">
        <v>650000000</v>
      </c>
      <c r="J489" s="207">
        <v>650000000</v>
      </c>
      <c r="K489" s="206">
        <v>0</v>
      </c>
      <c r="L489" s="206">
        <v>0</v>
      </c>
      <c r="M489" s="208" t="s">
        <v>108452</v>
      </c>
      <c r="N489" s="208" t="s">
        <v>15</v>
      </c>
      <c r="O489" s="208" t="s">
        <v>108453</v>
      </c>
      <c r="P489" s="208" t="s">
        <v>108454</v>
      </c>
      <c r="Q489" s="209" t="s">
        <v>108455</v>
      </c>
    </row>
    <row r="490" spans="1:17" ht="38.25" x14ac:dyDescent="0.2">
      <c r="A490" s="206" t="s">
        <v>108458</v>
      </c>
      <c r="B490" s="206" t="s">
        <v>108459</v>
      </c>
      <c r="C490" s="206">
        <v>4</v>
      </c>
      <c r="D490" s="206">
        <v>5</v>
      </c>
      <c r="E490" s="206">
        <v>6</v>
      </c>
      <c r="F490" s="206">
        <v>1</v>
      </c>
      <c r="G490" s="206" t="s">
        <v>37</v>
      </c>
      <c r="H490" s="206">
        <v>0</v>
      </c>
      <c r="I490" s="207">
        <v>300000000</v>
      </c>
      <c r="J490" s="207">
        <v>300000000</v>
      </c>
      <c r="K490" s="206">
        <v>0</v>
      </c>
      <c r="L490" s="206">
        <v>0</v>
      </c>
      <c r="M490" s="208" t="s">
        <v>108452</v>
      </c>
      <c r="N490" s="208" t="s">
        <v>15</v>
      </c>
      <c r="O490" s="208" t="s">
        <v>108453</v>
      </c>
      <c r="P490" s="208" t="s">
        <v>108454</v>
      </c>
      <c r="Q490" s="209" t="s">
        <v>108455</v>
      </c>
    </row>
    <row r="491" spans="1:17" ht="140.25" x14ac:dyDescent="0.2">
      <c r="A491" s="206" t="s">
        <v>108460</v>
      </c>
      <c r="B491" s="206" t="s">
        <v>108461</v>
      </c>
      <c r="C491" s="206">
        <v>4</v>
      </c>
      <c r="D491" s="206">
        <v>5</v>
      </c>
      <c r="E491" s="206">
        <v>9</v>
      </c>
      <c r="F491" s="206">
        <v>1</v>
      </c>
      <c r="G491" s="206" t="s">
        <v>37</v>
      </c>
      <c r="H491" s="206">
        <v>0</v>
      </c>
      <c r="I491" s="207">
        <v>1100000000</v>
      </c>
      <c r="J491" s="207">
        <v>1100000000</v>
      </c>
      <c r="K491" s="206">
        <v>0</v>
      </c>
      <c r="L491" s="206">
        <v>0</v>
      </c>
      <c r="M491" s="208" t="s">
        <v>108452</v>
      </c>
      <c r="N491" s="208" t="s">
        <v>15</v>
      </c>
      <c r="O491" s="208" t="s">
        <v>108453</v>
      </c>
      <c r="P491" s="208" t="s">
        <v>108454</v>
      </c>
      <c r="Q491" s="209" t="s">
        <v>108455</v>
      </c>
    </row>
    <row r="492" spans="1:17" ht="63.75" x14ac:dyDescent="0.2">
      <c r="A492" s="83">
        <v>80111701</v>
      </c>
      <c r="B492" s="210" t="s">
        <v>108462</v>
      </c>
      <c r="C492" s="99">
        <v>1</v>
      </c>
      <c r="D492" s="99">
        <v>1</v>
      </c>
      <c r="E492" s="33">
        <v>12</v>
      </c>
      <c r="F492" s="33">
        <v>1</v>
      </c>
      <c r="G492" s="211" t="s">
        <v>44</v>
      </c>
      <c r="H492" s="52">
        <v>0</v>
      </c>
      <c r="I492" s="212">
        <v>4828053044.3999996</v>
      </c>
      <c r="J492" s="212">
        <v>4828053044.3999996</v>
      </c>
      <c r="K492" s="208">
        <v>0</v>
      </c>
      <c r="L492" s="208">
        <v>0</v>
      </c>
      <c r="M492" s="208" t="s">
        <v>108452</v>
      </c>
      <c r="N492" s="208" t="s">
        <v>15</v>
      </c>
      <c r="O492" s="208" t="s">
        <v>108453</v>
      </c>
      <c r="P492" s="208" t="s">
        <v>108454</v>
      </c>
      <c r="Q492" s="209" t="s">
        <v>108455</v>
      </c>
    </row>
    <row r="493" spans="1:17" ht="51" x14ac:dyDescent="0.2">
      <c r="A493" s="83" t="s">
        <v>106808</v>
      </c>
      <c r="B493" s="210" t="s">
        <v>108463</v>
      </c>
      <c r="C493" s="99">
        <v>1</v>
      </c>
      <c r="D493" s="99">
        <v>1</v>
      </c>
      <c r="E493" s="33">
        <v>12</v>
      </c>
      <c r="F493" s="33">
        <v>1</v>
      </c>
      <c r="G493" s="211" t="s">
        <v>44</v>
      </c>
      <c r="H493" s="52">
        <v>0</v>
      </c>
      <c r="I493" s="212">
        <v>61311256.560000002</v>
      </c>
      <c r="J493" s="212">
        <v>61311256.560000002</v>
      </c>
      <c r="K493" s="208">
        <v>0</v>
      </c>
      <c r="L493" s="208">
        <v>0</v>
      </c>
      <c r="M493" s="208" t="s">
        <v>108452</v>
      </c>
      <c r="N493" s="208" t="s">
        <v>15</v>
      </c>
      <c r="O493" s="208" t="s">
        <v>108453</v>
      </c>
      <c r="P493" s="208" t="s">
        <v>108454</v>
      </c>
      <c r="Q493" s="209" t="s">
        <v>108455</v>
      </c>
    </row>
    <row r="494" spans="1:17" ht="25.5" x14ac:dyDescent="0.2">
      <c r="A494" s="38">
        <v>43211500</v>
      </c>
      <c r="B494" s="73" t="s">
        <v>108464</v>
      </c>
      <c r="C494" s="62">
        <v>2</v>
      </c>
      <c r="D494" s="62">
        <v>2</v>
      </c>
      <c r="E494" s="62">
        <v>1</v>
      </c>
      <c r="F494" s="62">
        <v>1</v>
      </c>
      <c r="G494" s="74" t="s">
        <v>72</v>
      </c>
      <c r="H494" s="62">
        <v>1</v>
      </c>
      <c r="I494" s="67">
        <v>80000000</v>
      </c>
      <c r="J494" s="67">
        <v>80000000</v>
      </c>
      <c r="K494" s="62">
        <v>0</v>
      </c>
      <c r="L494" s="62">
        <v>0</v>
      </c>
      <c r="M494" s="40" t="s">
        <v>108465</v>
      </c>
      <c r="N494" s="213" t="s">
        <v>15</v>
      </c>
      <c r="O494" s="40" t="s">
        <v>108466</v>
      </c>
      <c r="P494" s="40" t="s">
        <v>108081</v>
      </c>
      <c r="Q494" s="162" t="s">
        <v>108467</v>
      </c>
    </row>
    <row r="495" spans="1:17" ht="66" x14ac:dyDescent="0.2">
      <c r="A495" s="38" t="s">
        <v>108468</v>
      </c>
      <c r="B495" s="73" t="s">
        <v>108469</v>
      </c>
      <c r="C495" s="62">
        <v>9</v>
      </c>
      <c r="D495" s="62">
        <v>9</v>
      </c>
      <c r="E495" s="62">
        <v>3</v>
      </c>
      <c r="F495" s="62">
        <v>1</v>
      </c>
      <c r="G495" s="74" t="s">
        <v>133</v>
      </c>
      <c r="H495" s="62">
        <v>1</v>
      </c>
      <c r="I495" s="67">
        <v>650995166</v>
      </c>
      <c r="J495" s="67">
        <v>650995166</v>
      </c>
      <c r="K495" s="62">
        <v>0</v>
      </c>
      <c r="L495" s="62">
        <v>0</v>
      </c>
      <c r="M495" s="40" t="s">
        <v>108465</v>
      </c>
      <c r="N495" s="213" t="s">
        <v>15</v>
      </c>
      <c r="O495" s="40" t="s">
        <v>108470</v>
      </c>
      <c r="P495" s="40">
        <v>3770600</v>
      </c>
      <c r="Q495" s="162" t="s">
        <v>108467</v>
      </c>
    </row>
    <row r="496" spans="1:17" ht="66" x14ac:dyDescent="0.2">
      <c r="A496" s="38" t="s">
        <v>108468</v>
      </c>
      <c r="B496" s="73" t="s">
        <v>108471</v>
      </c>
      <c r="C496" s="62">
        <v>9</v>
      </c>
      <c r="D496" s="62">
        <v>9</v>
      </c>
      <c r="E496" s="62">
        <v>3</v>
      </c>
      <c r="F496" s="62">
        <v>1</v>
      </c>
      <c r="G496" s="74" t="s">
        <v>133</v>
      </c>
      <c r="H496" s="62">
        <v>1</v>
      </c>
      <c r="I496" s="67">
        <v>45000000</v>
      </c>
      <c r="J496" s="67">
        <v>45000000</v>
      </c>
      <c r="K496" s="62">
        <v>0</v>
      </c>
      <c r="L496" s="62">
        <v>0</v>
      </c>
      <c r="M496" s="40" t="s">
        <v>108465</v>
      </c>
      <c r="N496" s="213" t="s">
        <v>15</v>
      </c>
      <c r="O496" s="40" t="s">
        <v>108470</v>
      </c>
      <c r="P496" s="40">
        <v>3770600</v>
      </c>
      <c r="Q496" s="162" t="s">
        <v>108467</v>
      </c>
    </row>
    <row r="497" spans="1:17" ht="66" x14ac:dyDescent="0.2">
      <c r="A497" s="38" t="s">
        <v>108468</v>
      </c>
      <c r="B497" s="73" t="s">
        <v>108472</v>
      </c>
      <c r="C497" s="62">
        <v>9</v>
      </c>
      <c r="D497" s="62">
        <v>9</v>
      </c>
      <c r="E497" s="62">
        <v>3</v>
      </c>
      <c r="F497" s="62">
        <v>1</v>
      </c>
      <c r="G497" s="74" t="s">
        <v>133</v>
      </c>
      <c r="H497" s="62">
        <v>1</v>
      </c>
      <c r="I497" s="67">
        <v>20000000</v>
      </c>
      <c r="J497" s="67">
        <v>20000000</v>
      </c>
      <c r="K497" s="62">
        <v>0</v>
      </c>
      <c r="L497" s="62">
        <v>0</v>
      </c>
      <c r="M497" s="40" t="s">
        <v>108465</v>
      </c>
      <c r="N497" s="213" t="s">
        <v>15</v>
      </c>
      <c r="O497" s="40" t="s">
        <v>108470</v>
      </c>
      <c r="P497" s="40">
        <v>3770600</v>
      </c>
      <c r="Q497" s="162" t="s">
        <v>108467</v>
      </c>
    </row>
    <row r="498" spans="1:17" ht="66" x14ac:dyDescent="0.2">
      <c r="A498" s="38" t="s">
        <v>108468</v>
      </c>
      <c r="B498" s="73" t="s">
        <v>108473</v>
      </c>
      <c r="C498" s="62">
        <v>9</v>
      </c>
      <c r="D498" s="62">
        <v>9</v>
      </c>
      <c r="E498" s="62">
        <v>3</v>
      </c>
      <c r="F498" s="62">
        <v>1</v>
      </c>
      <c r="G498" s="74" t="s">
        <v>133</v>
      </c>
      <c r="H498" s="62">
        <v>1</v>
      </c>
      <c r="I498" s="67">
        <v>40000000</v>
      </c>
      <c r="J498" s="67">
        <v>40000000</v>
      </c>
      <c r="K498" s="62">
        <v>0</v>
      </c>
      <c r="L498" s="62">
        <v>0</v>
      </c>
      <c r="M498" s="40" t="s">
        <v>108465</v>
      </c>
      <c r="N498" s="213" t="s">
        <v>15</v>
      </c>
      <c r="O498" s="40" t="s">
        <v>108470</v>
      </c>
      <c r="P498" s="40">
        <v>3770600</v>
      </c>
      <c r="Q498" s="162" t="s">
        <v>108467</v>
      </c>
    </row>
    <row r="499" spans="1:17" ht="49.5" x14ac:dyDescent="0.2">
      <c r="A499" s="38">
        <v>80141625</v>
      </c>
      <c r="B499" s="73" t="s">
        <v>108474</v>
      </c>
      <c r="C499" s="62">
        <v>3</v>
      </c>
      <c r="D499" s="62">
        <v>3</v>
      </c>
      <c r="E499" s="62">
        <v>9</v>
      </c>
      <c r="F499" s="62">
        <v>1</v>
      </c>
      <c r="G499" s="74" t="s">
        <v>133</v>
      </c>
      <c r="H499" s="62">
        <v>1</v>
      </c>
      <c r="I499" s="67">
        <v>700000000</v>
      </c>
      <c r="J499" s="67">
        <v>700000000</v>
      </c>
      <c r="K499" s="62">
        <v>0</v>
      </c>
      <c r="L499" s="62">
        <v>0</v>
      </c>
      <c r="M499" s="40" t="s">
        <v>108465</v>
      </c>
      <c r="N499" s="213" t="s">
        <v>15</v>
      </c>
      <c r="O499" s="40" t="s">
        <v>108475</v>
      </c>
      <c r="P499" s="40">
        <v>3770600</v>
      </c>
      <c r="Q499" s="162" t="s">
        <v>108467</v>
      </c>
    </row>
    <row r="500" spans="1:17" ht="99" x14ac:dyDescent="0.2">
      <c r="A500" s="38" t="s">
        <v>108476</v>
      </c>
      <c r="B500" s="73" t="s">
        <v>108477</v>
      </c>
      <c r="C500" s="62">
        <v>6</v>
      </c>
      <c r="D500" s="62">
        <v>6</v>
      </c>
      <c r="E500" s="62">
        <v>7</v>
      </c>
      <c r="F500" s="62">
        <v>1</v>
      </c>
      <c r="G500" s="74" t="s">
        <v>51</v>
      </c>
      <c r="H500" s="62">
        <v>1</v>
      </c>
      <c r="I500" s="67">
        <v>120000000</v>
      </c>
      <c r="J500" s="67">
        <v>120000000</v>
      </c>
      <c r="K500" s="62">
        <v>0</v>
      </c>
      <c r="L500" s="62">
        <v>0</v>
      </c>
      <c r="M500" s="40" t="s">
        <v>108465</v>
      </c>
      <c r="N500" s="213" t="s">
        <v>15</v>
      </c>
      <c r="O500" s="40" t="s">
        <v>108475</v>
      </c>
      <c r="P500" s="40">
        <v>3770600</v>
      </c>
      <c r="Q500" s="162" t="s">
        <v>108467</v>
      </c>
    </row>
    <row r="501" spans="1:17" ht="33" x14ac:dyDescent="0.2">
      <c r="A501" s="38" t="s">
        <v>108478</v>
      </c>
      <c r="B501" s="73" t="s">
        <v>108479</v>
      </c>
      <c r="C501" s="62">
        <v>4</v>
      </c>
      <c r="D501" s="62">
        <v>4</v>
      </c>
      <c r="E501" s="62">
        <v>1</v>
      </c>
      <c r="F501" s="62">
        <v>1</v>
      </c>
      <c r="G501" s="74" t="s">
        <v>51</v>
      </c>
      <c r="H501" s="62">
        <v>1</v>
      </c>
      <c r="I501" s="67">
        <v>104846922.38200001</v>
      </c>
      <c r="J501" s="67">
        <v>104846922.38200001</v>
      </c>
      <c r="K501" s="62">
        <v>0</v>
      </c>
      <c r="L501" s="62">
        <v>0</v>
      </c>
      <c r="M501" s="40" t="s">
        <v>108465</v>
      </c>
      <c r="N501" s="213" t="s">
        <v>15</v>
      </c>
      <c r="O501" s="40" t="s">
        <v>108475</v>
      </c>
      <c r="P501" s="40">
        <v>3770600</v>
      </c>
      <c r="Q501" s="162" t="s">
        <v>108467</v>
      </c>
    </row>
    <row r="502" spans="1:17" ht="33" x14ac:dyDescent="0.2">
      <c r="A502" s="38">
        <v>24141500</v>
      </c>
      <c r="B502" s="73" t="s">
        <v>108480</v>
      </c>
      <c r="C502" s="62">
        <v>4</v>
      </c>
      <c r="D502" s="62">
        <v>4</v>
      </c>
      <c r="E502" s="62">
        <v>1</v>
      </c>
      <c r="F502" s="62">
        <v>1</v>
      </c>
      <c r="G502" s="74" t="s">
        <v>51</v>
      </c>
      <c r="H502" s="62">
        <v>1</v>
      </c>
      <c r="I502" s="67">
        <v>95000000</v>
      </c>
      <c r="J502" s="67">
        <v>95000000</v>
      </c>
      <c r="K502" s="62">
        <v>0</v>
      </c>
      <c r="L502" s="62">
        <v>0</v>
      </c>
      <c r="M502" s="40" t="s">
        <v>108465</v>
      </c>
      <c r="N502" s="213" t="s">
        <v>15</v>
      </c>
      <c r="O502" s="40" t="s">
        <v>108475</v>
      </c>
      <c r="P502" s="40">
        <v>3770600</v>
      </c>
      <c r="Q502" s="162" t="s">
        <v>108467</v>
      </c>
    </row>
    <row r="503" spans="1:17" ht="25.5" x14ac:dyDescent="0.2">
      <c r="A503" s="38">
        <v>91111703</v>
      </c>
      <c r="B503" s="73" t="s">
        <v>108481</v>
      </c>
      <c r="C503" s="62">
        <v>4</v>
      </c>
      <c r="D503" s="62">
        <v>4</v>
      </c>
      <c r="E503" s="62">
        <v>1</v>
      </c>
      <c r="F503" s="62">
        <v>1</v>
      </c>
      <c r="G503" s="74" t="s">
        <v>72</v>
      </c>
      <c r="H503" s="62">
        <v>1</v>
      </c>
      <c r="I503" s="67">
        <v>100000000</v>
      </c>
      <c r="J503" s="67">
        <v>100000000</v>
      </c>
      <c r="K503" s="62">
        <v>0</v>
      </c>
      <c r="L503" s="62">
        <v>0</v>
      </c>
      <c r="M503" s="40" t="s">
        <v>108465</v>
      </c>
      <c r="N503" s="213" t="s">
        <v>15</v>
      </c>
      <c r="O503" s="40" t="s">
        <v>108475</v>
      </c>
      <c r="P503" s="40">
        <v>3770600</v>
      </c>
      <c r="Q503" s="162" t="s">
        <v>108467</v>
      </c>
    </row>
    <row r="504" spans="1:17" ht="66" x14ac:dyDescent="0.2">
      <c r="A504" s="38" t="s">
        <v>108482</v>
      </c>
      <c r="B504" s="73" t="s">
        <v>108483</v>
      </c>
      <c r="C504" s="62">
        <v>9</v>
      </c>
      <c r="D504" s="62">
        <v>9</v>
      </c>
      <c r="E504" s="62">
        <v>3</v>
      </c>
      <c r="F504" s="62">
        <v>1</v>
      </c>
      <c r="G504" s="74" t="s">
        <v>72</v>
      </c>
      <c r="H504" s="62">
        <v>1</v>
      </c>
      <c r="I504" s="67">
        <v>120000000</v>
      </c>
      <c r="J504" s="67">
        <v>120000000</v>
      </c>
      <c r="K504" s="62">
        <v>0</v>
      </c>
      <c r="L504" s="62">
        <v>0</v>
      </c>
      <c r="M504" s="40" t="s">
        <v>108465</v>
      </c>
      <c r="N504" s="213" t="s">
        <v>15</v>
      </c>
      <c r="O504" s="40" t="s">
        <v>108475</v>
      </c>
      <c r="P504" s="40">
        <v>3770600</v>
      </c>
      <c r="Q504" s="162" t="s">
        <v>108467</v>
      </c>
    </row>
    <row r="505" spans="1:17" ht="25.5" x14ac:dyDescent="0.2">
      <c r="A505" s="38">
        <v>15101504</v>
      </c>
      <c r="B505" s="73" t="s">
        <v>108484</v>
      </c>
      <c r="C505" s="62">
        <v>2</v>
      </c>
      <c r="D505" s="62">
        <v>2</v>
      </c>
      <c r="E505" s="62">
        <v>11</v>
      </c>
      <c r="F505" s="62">
        <v>1</v>
      </c>
      <c r="G505" s="74" t="s">
        <v>44</v>
      </c>
      <c r="H505" s="62">
        <v>1</v>
      </c>
      <c r="I505" s="65">
        <v>100000000</v>
      </c>
      <c r="J505" s="65">
        <v>100000000</v>
      </c>
      <c r="K505" s="62">
        <v>0</v>
      </c>
      <c r="L505" s="62">
        <v>0</v>
      </c>
      <c r="M505" s="40" t="s">
        <v>108465</v>
      </c>
      <c r="N505" s="213" t="s">
        <v>15</v>
      </c>
      <c r="O505" s="40" t="s">
        <v>108475</v>
      </c>
      <c r="P505" s="40">
        <v>3770600</v>
      </c>
      <c r="Q505" s="162" t="s">
        <v>108467</v>
      </c>
    </row>
    <row r="506" spans="1:17" ht="25.5" x14ac:dyDescent="0.2">
      <c r="A506" s="38" t="s">
        <v>108485</v>
      </c>
      <c r="B506" s="73" t="s">
        <v>108486</v>
      </c>
      <c r="C506" s="62">
        <v>1</v>
      </c>
      <c r="D506" s="62">
        <v>1</v>
      </c>
      <c r="E506" s="62">
        <v>11</v>
      </c>
      <c r="F506" s="62">
        <v>1</v>
      </c>
      <c r="G506" s="74" t="s">
        <v>140</v>
      </c>
      <c r="H506" s="62">
        <v>0</v>
      </c>
      <c r="I506" s="65">
        <v>900000000</v>
      </c>
      <c r="J506" s="65">
        <v>900000000</v>
      </c>
      <c r="K506" s="214">
        <v>1</v>
      </c>
      <c r="L506" s="214">
        <v>3</v>
      </c>
      <c r="M506" s="40" t="s">
        <v>108465</v>
      </c>
      <c r="N506" s="213" t="s">
        <v>15</v>
      </c>
      <c r="O506" s="40" t="s">
        <v>108487</v>
      </c>
      <c r="P506" s="40">
        <v>3770600</v>
      </c>
      <c r="Q506" s="162" t="s">
        <v>108488</v>
      </c>
    </row>
    <row r="507" spans="1:17" ht="25.5" x14ac:dyDescent="0.2">
      <c r="A507" s="38">
        <v>45101603</v>
      </c>
      <c r="B507" s="73" t="s">
        <v>108489</v>
      </c>
      <c r="C507" s="62">
        <v>4</v>
      </c>
      <c r="D507" s="62">
        <v>4</v>
      </c>
      <c r="E507" s="62">
        <v>1</v>
      </c>
      <c r="F507" s="62">
        <v>1</v>
      </c>
      <c r="G507" s="74" t="s">
        <v>140</v>
      </c>
      <c r="H507" s="62">
        <v>1</v>
      </c>
      <c r="I507" s="65">
        <v>183609642</v>
      </c>
      <c r="J507" s="65">
        <v>183609642</v>
      </c>
      <c r="K507" s="62">
        <v>0</v>
      </c>
      <c r="L507" s="62">
        <v>0</v>
      </c>
      <c r="M507" s="40" t="s">
        <v>108465</v>
      </c>
      <c r="N507" s="213" t="s">
        <v>15</v>
      </c>
      <c r="O507" s="40" t="s">
        <v>108475</v>
      </c>
      <c r="P507" s="40">
        <v>3770600</v>
      </c>
      <c r="Q507" s="162" t="s">
        <v>108467</v>
      </c>
    </row>
    <row r="508" spans="1:17" ht="49.5" x14ac:dyDescent="0.2">
      <c r="A508" s="38" t="s">
        <v>108490</v>
      </c>
      <c r="B508" s="73" t="s">
        <v>108491</v>
      </c>
      <c r="C508" s="62">
        <v>1</v>
      </c>
      <c r="D508" s="62">
        <v>1</v>
      </c>
      <c r="E508" s="62">
        <v>11</v>
      </c>
      <c r="F508" s="62">
        <v>1</v>
      </c>
      <c r="G508" s="74" t="s">
        <v>140</v>
      </c>
      <c r="H508" s="62">
        <v>0</v>
      </c>
      <c r="I508" s="65">
        <v>93000000</v>
      </c>
      <c r="J508" s="65">
        <v>93000000</v>
      </c>
      <c r="K508" s="214" t="s">
        <v>217</v>
      </c>
      <c r="L508" s="214">
        <v>3</v>
      </c>
      <c r="M508" s="40" t="s">
        <v>108465</v>
      </c>
      <c r="N508" s="213" t="s">
        <v>15</v>
      </c>
      <c r="O508" s="40" t="s">
        <v>108487</v>
      </c>
      <c r="P508" s="40">
        <v>3770600</v>
      </c>
      <c r="Q508" s="162" t="s">
        <v>108488</v>
      </c>
    </row>
    <row r="509" spans="1:17" ht="33" x14ac:dyDescent="0.2">
      <c r="A509" s="38" t="s">
        <v>108492</v>
      </c>
      <c r="B509" s="73" t="s">
        <v>108493</v>
      </c>
      <c r="C509" s="62">
        <v>1</v>
      </c>
      <c r="D509" s="62">
        <v>1</v>
      </c>
      <c r="E509" s="62">
        <v>11</v>
      </c>
      <c r="F509" s="62">
        <v>1</v>
      </c>
      <c r="G509" s="74" t="s">
        <v>140</v>
      </c>
      <c r="H509" s="62">
        <v>1</v>
      </c>
      <c r="I509" s="65">
        <v>80000000</v>
      </c>
      <c r="J509" s="65">
        <v>80000000</v>
      </c>
      <c r="K509" s="62">
        <v>0</v>
      </c>
      <c r="L509" s="62">
        <v>0</v>
      </c>
      <c r="M509" s="40" t="s">
        <v>108465</v>
      </c>
      <c r="N509" s="213" t="s">
        <v>1270</v>
      </c>
      <c r="O509" s="40" t="s">
        <v>108475</v>
      </c>
      <c r="P509" s="40">
        <v>3770600</v>
      </c>
      <c r="Q509" s="162" t="s">
        <v>108467</v>
      </c>
    </row>
    <row r="510" spans="1:17" ht="49.5" x14ac:dyDescent="0.2">
      <c r="A510" s="38">
        <v>43231500</v>
      </c>
      <c r="B510" s="73" t="s">
        <v>108494</v>
      </c>
      <c r="C510" s="62">
        <v>4</v>
      </c>
      <c r="D510" s="62">
        <v>4</v>
      </c>
      <c r="E510" s="62">
        <v>1</v>
      </c>
      <c r="F510" s="62">
        <v>1</v>
      </c>
      <c r="G510" s="74" t="s">
        <v>140</v>
      </c>
      <c r="H510" s="62">
        <v>0</v>
      </c>
      <c r="I510" s="65">
        <v>70000000</v>
      </c>
      <c r="J510" s="65">
        <v>70000000</v>
      </c>
      <c r="K510" s="62">
        <v>0</v>
      </c>
      <c r="L510" s="62">
        <v>0</v>
      </c>
      <c r="M510" s="40" t="s">
        <v>108465</v>
      </c>
      <c r="N510" s="213" t="s">
        <v>15</v>
      </c>
      <c r="O510" s="40" t="s">
        <v>108475</v>
      </c>
      <c r="P510" s="40">
        <v>3770600</v>
      </c>
      <c r="Q510" s="162" t="s">
        <v>108467</v>
      </c>
    </row>
    <row r="511" spans="1:17" ht="25.5" x14ac:dyDescent="0.2">
      <c r="A511" s="38">
        <v>43231500</v>
      </c>
      <c r="B511" s="73" t="s">
        <v>108495</v>
      </c>
      <c r="C511" s="62">
        <v>4</v>
      </c>
      <c r="D511" s="62">
        <v>4</v>
      </c>
      <c r="E511" s="62">
        <v>1</v>
      </c>
      <c r="F511" s="62">
        <v>1</v>
      </c>
      <c r="G511" s="74" t="s">
        <v>140</v>
      </c>
      <c r="H511" s="62">
        <v>0</v>
      </c>
      <c r="I511" s="65">
        <v>800000000</v>
      </c>
      <c r="J511" s="65">
        <v>800000000</v>
      </c>
      <c r="K511" s="62">
        <v>0</v>
      </c>
      <c r="L511" s="62">
        <v>0</v>
      </c>
      <c r="M511" s="40" t="s">
        <v>108465</v>
      </c>
      <c r="N511" s="213" t="s">
        <v>15</v>
      </c>
      <c r="O511" s="40" t="s">
        <v>108475</v>
      </c>
      <c r="P511" s="40">
        <v>3770600</v>
      </c>
      <c r="Q511" s="162" t="s">
        <v>108467</v>
      </c>
    </row>
    <row r="512" spans="1:17" ht="33" x14ac:dyDescent="0.2">
      <c r="A512" s="38">
        <v>90101700</v>
      </c>
      <c r="B512" s="73" t="s">
        <v>108496</v>
      </c>
      <c r="C512" s="62">
        <v>1</v>
      </c>
      <c r="D512" s="62">
        <v>1</v>
      </c>
      <c r="E512" s="62">
        <v>12</v>
      </c>
      <c r="F512" s="62">
        <v>1</v>
      </c>
      <c r="G512" s="74" t="s">
        <v>140</v>
      </c>
      <c r="H512" s="62">
        <v>0</v>
      </c>
      <c r="I512" s="65">
        <v>500000000</v>
      </c>
      <c r="J512" s="65">
        <v>500000000</v>
      </c>
      <c r="K512" s="214" t="s">
        <v>217</v>
      </c>
      <c r="L512" s="214">
        <v>3</v>
      </c>
      <c r="M512" s="40" t="s">
        <v>108465</v>
      </c>
      <c r="N512" s="213" t="s">
        <v>15</v>
      </c>
      <c r="O512" s="40" t="s">
        <v>108487</v>
      </c>
      <c r="P512" s="40">
        <v>3770600</v>
      </c>
      <c r="Q512" s="162" t="s">
        <v>108488</v>
      </c>
    </row>
    <row r="513" spans="1:17" ht="33" x14ac:dyDescent="0.2">
      <c r="A513" s="38" t="s">
        <v>106058</v>
      </c>
      <c r="B513" s="73" t="s">
        <v>108497</v>
      </c>
      <c r="C513" s="215">
        <v>1</v>
      </c>
      <c r="D513" s="215">
        <v>1</v>
      </c>
      <c r="E513" s="62">
        <v>12</v>
      </c>
      <c r="F513" s="216">
        <v>1</v>
      </c>
      <c r="G513" s="216" t="s">
        <v>108498</v>
      </c>
      <c r="H513" s="112">
        <v>1</v>
      </c>
      <c r="I513" s="65">
        <v>1400000000</v>
      </c>
      <c r="J513" s="65">
        <v>1400000000</v>
      </c>
      <c r="K513" s="62" t="s">
        <v>217</v>
      </c>
      <c r="L513" s="62">
        <v>3</v>
      </c>
      <c r="M513" s="40" t="s">
        <v>108465</v>
      </c>
      <c r="N513" s="213" t="s">
        <v>15</v>
      </c>
      <c r="O513" s="17" t="s">
        <v>108499</v>
      </c>
      <c r="P513" s="40">
        <v>3770600</v>
      </c>
      <c r="Q513" s="217" t="s">
        <v>108500</v>
      </c>
    </row>
    <row r="514" spans="1:17" ht="33" x14ac:dyDescent="0.2">
      <c r="A514" s="38">
        <v>78111800</v>
      </c>
      <c r="B514" s="73" t="s">
        <v>108501</v>
      </c>
      <c r="C514" s="215">
        <v>1</v>
      </c>
      <c r="D514" s="215">
        <v>1</v>
      </c>
      <c r="E514" s="62">
        <v>12</v>
      </c>
      <c r="F514" s="216">
        <v>1</v>
      </c>
      <c r="G514" s="216" t="s">
        <v>65</v>
      </c>
      <c r="H514" s="112">
        <v>1</v>
      </c>
      <c r="I514" s="65">
        <v>700000000</v>
      </c>
      <c r="J514" s="65">
        <v>700000000</v>
      </c>
      <c r="K514" s="62">
        <v>0</v>
      </c>
      <c r="L514" s="62">
        <v>0</v>
      </c>
      <c r="M514" s="40" t="s">
        <v>108465</v>
      </c>
      <c r="N514" s="213" t="s">
        <v>15</v>
      </c>
      <c r="O514" s="40" t="s">
        <v>108475</v>
      </c>
      <c r="P514" s="40">
        <v>3770600</v>
      </c>
      <c r="Q514" s="217" t="s">
        <v>108467</v>
      </c>
    </row>
    <row r="515" spans="1:17" ht="33" x14ac:dyDescent="0.2">
      <c r="A515" s="38">
        <v>78102203</v>
      </c>
      <c r="B515" s="73" t="s">
        <v>108502</v>
      </c>
      <c r="C515" s="62">
        <v>1</v>
      </c>
      <c r="D515" s="62">
        <v>1</v>
      </c>
      <c r="E515" s="62">
        <v>12</v>
      </c>
      <c r="F515" s="62">
        <v>1</v>
      </c>
      <c r="G515" s="218" t="s">
        <v>133</v>
      </c>
      <c r="H515" s="112">
        <v>1</v>
      </c>
      <c r="I515" s="65">
        <v>950000000</v>
      </c>
      <c r="J515" s="65">
        <v>950000000</v>
      </c>
      <c r="K515" s="62" t="s">
        <v>217</v>
      </c>
      <c r="L515" s="62" t="s">
        <v>107804</v>
      </c>
      <c r="M515" s="40" t="s">
        <v>108465</v>
      </c>
      <c r="N515" s="213" t="s">
        <v>15</v>
      </c>
      <c r="O515" s="40" t="s">
        <v>108475</v>
      </c>
      <c r="P515" s="40">
        <v>3770600</v>
      </c>
      <c r="Q515" s="217" t="s">
        <v>108467</v>
      </c>
    </row>
    <row r="516" spans="1:17" ht="33" x14ac:dyDescent="0.2">
      <c r="A516" s="38" t="s">
        <v>108503</v>
      </c>
      <c r="B516" s="73" t="s">
        <v>108504</v>
      </c>
      <c r="C516" s="62">
        <v>5</v>
      </c>
      <c r="D516" s="62">
        <v>5</v>
      </c>
      <c r="E516" s="62">
        <v>1</v>
      </c>
      <c r="F516" s="62">
        <v>1</v>
      </c>
      <c r="G516" s="62" t="s">
        <v>17</v>
      </c>
      <c r="H516" s="62">
        <v>1</v>
      </c>
      <c r="I516" s="65">
        <v>5700000000</v>
      </c>
      <c r="J516" s="65">
        <v>5700000000</v>
      </c>
      <c r="K516" s="62">
        <v>3</v>
      </c>
      <c r="L516" s="62">
        <v>3</v>
      </c>
      <c r="M516" s="40" t="s">
        <v>108465</v>
      </c>
      <c r="N516" s="213" t="s">
        <v>15</v>
      </c>
      <c r="O516" s="40" t="s">
        <v>108475</v>
      </c>
      <c r="P516" s="40">
        <v>3770600</v>
      </c>
      <c r="Q516" s="217" t="s">
        <v>108467</v>
      </c>
    </row>
    <row r="517" spans="1:17" ht="25.5" x14ac:dyDescent="0.2">
      <c r="A517" s="38">
        <v>71161202</v>
      </c>
      <c r="B517" s="73" t="s">
        <v>108505</v>
      </c>
      <c r="C517" s="62">
        <v>1</v>
      </c>
      <c r="D517" s="62">
        <v>1</v>
      </c>
      <c r="E517" s="62">
        <v>12</v>
      </c>
      <c r="F517" s="62">
        <v>1</v>
      </c>
      <c r="G517" s="218" t="s">
        <v>133</v>
      </c>
      <c r="H517" s="112">
        <v>0</v>
      </c>
      <c r="I517" s="65">
        <v>11503640877</v>
      </c>
      <c r="J517" s="65">
        <v>11503640887</v>
      </c>
      <c r="K517" s="62">
        <v>1</v>
      </c>
      <c r="L517" s="62">
        <v>3</v>
      </c>
      <c r="M517" s="40" t="s">
        <v>108465</v>
      </c>
      <c r="N517" s="213" t="s">
        <v>15</v>
      </c>
      <c r="O517" s="40" t="s">
        <v>108475</v>
      </c>
      <c r="P517" s="40">
        <v>3770600</v>
      </c>
      <c r="Q517" s="217" t="s">
        <v>108467</v>
      </c>
    </row>
    <row r="518" spans="1:17" ht="33" x14ac:dyDescent="0.2">
      <c r="A518" s="38">
        <v>71161202</v>
      </c>
      <c r="B518" s="73" t="s">
        <v>108506</v>
      </c>
      <c r="C518" s="62">
        <v>1</v>
      </c>
      <c r="D518" s="62">
        <v>1</v>
      </c>
      <c r="E518" s="62">
        <v>12</v>
      </c>
      <c r="F518" s="62">
        <v>1</v>
      </c>
      <c r="G518" s="218" t="s">
        <v>133</v>
      </c>
      <c r="H518" s="112">
        <v>0</v>
      </c>
      <c r="I518" s="65">
        <v>243425362</v>
      </c>
      <c r="J518" s="65">
        <v>243425362</v>
      </c>
      <c r="K518" s="62">
        <v>1</v>
      </c>
      <c r="L518" s="62">
        <v>3</v>
      </c>
      <c r="M518" s="40" t="s">
        <v>108465</v>
      </c>
      <c r="N518" s="213" t="s">
        <v>15</v>
      </c>
      <c r="O518" s="40" t="s">
        <v>108475</v>
      </c>
      <c r="P518" s="40">
        <v>3770600</v>
      </c>
      <c r="Q518" s="217" t="s">
        <v>108467</v>
      </c>
    </row>
    <row r="519" spans="1:17" ht="49.5" x14ac:dyDescent="0.2">
      <c r="A519" s="38">
        <v>78111501</v>
      </c>
      <c r="B519" s="73" t="s">
        <v>108507</v>
      </c>
      <c r="C519" s="62">
        <v>1</v>
      </c>
      <c r="D519" s="62">
        <v>1</v>
      </c>
      <c r="E519" s="62">
        <v>11</v>
      </c>
      <c r="F519" s="62">
        <v>1</v>
      </c>
      <c r="G519" s="218" t="s">
        <v>133</v>
      </c>
      <c r="H519" s="112">
        <v>1</v>
      </c>
      <c r="I519" s="65">
        <v>224062080</v>
      </c>
      <c r="J519" s="65">
        <v>224062080</v>
      </c>
      <c r="K519" s="62">
        <v>1</v>
      </c>
      <c r="L519" s="62">
        <v>3</v>
      </c>
      <c r="M519" s="40" t="s">
        <v>108465</v>
      </c>
      <c r="N519" s="213" t="s">
        <v>15</v>
      </c>
      <c r="O519" s="40" t="s">
        <v>108487</v>
      </c>
      <c r="P519" s="40">
        <v>3770600</v>
      </c>
      <c r="Q519" s="162" t="s">
        <v>108488</v>
      </c>
    </row>
    <row r="520" spans="1:17" ht="25.5" x14ac:dyDescent="0.2">
      <c r="A520" s="38">
        <v>70171600</v>
      </c>
      <c r="B520" s="73" t="s">
        <v>108508</v>
      </c>
      <c r="C520" s="62">
        <v>1</v>
      </c>
      <c r="D520" s="62">
        <v>1</v>
      </c>
      <c r="E520" s="62">
        <v>11</v>
      </c>
      <c r="F520" s="62">
        <v>1</v>
      </c>
      <c r="G520" s="218" t="s">
        <v>17</v>
      </c>
      <c r="H520" s="112">
        <v>1</v>
      </c>
      <c r="I520" s="65">
        <v>11192000000</v>
      </c>
      <c r="J520" s="65">
        <v>11192000000</v>
      </c>
      <c r="K520" s="62">
        <v>1</v>
      </c>
      <c r="L520" s="62">
        <v>3</v>
      </c>
      <c r="M520" s="40" t="s">
        <v>108465</v>
      </c>
      <c r="N520" s="213" t="s">
        <v>15</v>
      </c>
      <c r="O520" s="40" t="s">
        <v>108487</v>
      </c>
      <c r="P520" s="40">
        <v>3770600</v>
      </c>
      <c r="Q520" s="162" t="s">
        <v>108488</v>
      </c>
    </row>
    <row r="521" spans="1:17" ht="49.5" x14ac:dyDescent="0.2">
      <c r="A521" s="38" t="s">
        <v>108490</v>
      </c>
      <c r="B521" s="73" t="s">
        <v>108491</v>
      </c>
      <c r="C521" s="62">
        <v>1</v>
      </c>
      <c r="D521" s="62">
        <v>1</v>
      </c>
      <c r="E521" s="62">
        <v>11</v>
      </c>
      <c r="F521" s="62">
        <v>1</v>
      </c>
      <c r="G521" s="218" t="s">
        <v>140</v>
      </c>
      <c r="H521" s="112">
        <v>0</v>
      </c>
      <c r="I521" s="65">
        <v>1924326360</v>
      </c>
      <c r="J521" s="65">
        <v>1924326360</v>
      </c>
      <c r="K521" s="62">
        <v>1</v>
      </c>
      <c r="L521" s="62">
        <v>3</v>
      </c>
      <c r="M521" s="40" t="s">
        <v>108465</v>
      </c>
      <c r="N521" s="213" t="s">
        <v>15</v>
      </c>
      <c r="O521" s="40" t="s">
        <v>108487</v>
      </c>
      <c r="P521" s="40">
        <v>3770600</v>
      </c>
      <c r="Q521" s="162" t="s">
        <v>108488</v>
      </c>
    </row>
    <row r="522" spans="1:17" ht="33" x14ac:dyDescent="0.2">
      <c r="A522" s="38" t="s">
        <v>108509</v>
      </c>
      <c r="B522" s="73" t="s">
        <v>108510</v>
      </c>
      <c r="C522" s="62">
        <v>1</v>
      </c>
      <c r="D522" s="62">
        <v>1</v>
      </c>
      <c r="E522" s="62">
        <v>12</v>
      </c>
      <c r="F522" s="62">
        <v>1</v>
      </c>
      <c r="G522" s="218" t="s">
        <v>72</v>
      </c>
      <c r="H522" s="112">
        <v>1</v>
      </c>
      <c r="I522" s="65">
        <v>1000000000</v>
      </c>
      <c r="J522" s="65">
        <v>1000000000</v>
      </c>
      <c r="K522" s="62">
        <v>1</v>
      </c>
      <c r="L522" s="62">
        <v>3</v>
      </c>
      <c r="M522" s="40" t="s">
        <v>108465</v>
      </c>
      <c r="N522" s="213" t="s">
        <v>15</v>
      </c>
      <c r="O522" s="40" t="s">
        <v>108487</v>
      </c>
      <c r="P522" s="40">
        <v>3770600</v>
      </c>
      <c r="Q522" s="162" t="s">
        <v>108488</v>
      </c>
    </row>
    <row r="523" spans="1:17" ht="33" x14ac:dyDescent="0.2">
      <c r="A523" s="38" t="s">
        <v>108511</v>
      </c>
      <c r="B523" s="73" t="s">
        <v>108512</v>
      </c>
      <c r="C523" s="62">
        <v>1</v>
      </c>
      <c r="D523" s="62">
        <v>1</v>
      </c>
      <c r="E523" s="62">
        <v>12</v>
      </c>
      <c r="F523" s="62">
        <v>1</v>
      </c>
      <c r="G523" s="218" t="s">
        <v>133</v>
      </c>
      <c r="H523" s="112">
        <v>0</v>
      </c>
      <c r="I523" s="65">
        <v>650000000</v>
      </c>
      <c r="J523" s="65">
        <v>650000000</v>
      </c>
      <c r="K523" s="62">
        <v>1</v>
      </c>
      <c r="L523" s="62">
        <v>3</v>
      </c>
      <c r="M523" s="40" t="s">
        <v>108465</v>
      </c>
      <c r="N523" s="213" t="s">
        <v>15</v>
      </c>
      <c r="O523" s="40" t="s">
        <v>108487</v>
      </c>
      <c r="P523" s="40">
        <v>3770600</v>
      </c>
      <c r="Q523" s="162" t="s">
        <v>108488</v>
      </c>
    </row>
    <row r="524" spans="1:17" ht="25.5" x14ac:dyDescent="0.2">
      <c r="A524" s="38" t="s">
        <v>108513</v>
      </c>
      <c r="B524" s="73" t="s">
        <v>108514</v>
      </c>
      <c r="C524" s="62">
        <v>1</v>
      </c>
      <c r="D524" s="62">
        <v>1</v>
      </c>
      <c r="E524" s="62">
        <v>11</v>
      </c>
      <c r="F524" s="62">
        <v>1</v>
      </c>
      <c r="G524" s="218" t="s">
        <v>65</v>
      </c>
      <c r="H524" s="112">
        <v>0</v>
      </c>
      <c r="I524" s="65">
        <v>75000000</v>
      </c>
      <c r="J524" s="65">
        <v>75000000</v>
      </c>
      <c r="K524" s="62">
        <v>0</v>
      </c>
      <c r="L524" s="62">
        <v>0</v>
      </c>
      <c r="M524" s="40" t="s">
        <v>108465</v>
      </c>
      <c r="N524" s="213" t="s">
        <v>15</v>
      </c>
      <c r="O524" s="40" t="s">
        <v>108475</v>
      </c>
      <c r="P524" s="40">
        <v>3770600</v>
      </c>
      <c r="Q524" s="162" t="s">
        <v>108467</v>
      </c>
    </row>
    <row r="525" spans="1:17" ht="25.5" x14ac:dyDescent="0.2">
      <c r="A525" s="38">
        <v>5510519</v>
      </c>
      <c r="B525" s="73" t="s">
        <v>108515</v>
      </c>
      <c r="C525" s="62">
        <v>2</v>
      </c>
      <c r="D525" s="62">
        <v>2</v>
      </c>
      <c r="E525" s="62">
        <v>11</v>
      </c>
      <c r="F525" s="62">
        <v>1</v>
      </c>
      <c r="G525" s="218" t="s">
        <v>72</v>
      </c>
      <c r="H525" s="62">
        <v>0</v>
      </c>
      <c r="I525" s="65">
        <v>8000000</v>
      </c>
      <c r="J525" s="65">
        <v>8000000</v>
      </c>
      <c r="K525" s="62">
        <v>0</v>
      </c>
      <c r="L525" s="62">
        <v>0</v>
      </c>
      <c r="M525" s="40" t="s">
        <v>108465</v>
      </c>
      <c r="N525" s="213" t="s">
        <v>15</v>
      </c>
      <c r="O525" s="40" t="s">
        <v>108475</v>
      </c>
      <c r="P525" s="40">
        <v>3770600</v>
      </c>
      <c r="Q525" s="162" t="s">
        <v>108467</v>
      </c>
    </row>
    <row r="526" spans="1:17" ht="33" x14ac:dyDescent="0.2">
      <c r="A526" s="38">
        <v>55101519</v>
      </c>
      <c r="B526" s="73" t="s">
        <v>108516</v>
      </c>
      <c r="C526" s="62">
        <v>2</v>
      </c>
      <c r="D526" s="62">
        <v>2</v>
      </c>
      <c r="E526" s="62">
        <v>11</v>
      </c>
      <c r="F526" s="62">
        <v>1</v>
      </c>
      <c r="G526" s="218" t="s">
        <v>72</v>
      </c>
      <c r="H526" s="62">
        <v>0</v>
      </c>
      <c r="I526" s="65">
        <v>8000000</v>
      </c>
      <c r="J526" s="65">
        <v>8000000</v>
      </c>
      <c r="K526" s="62">
        <v>0</v>
      </c>
      <c r="L526" s="62">
        <v>0</v>
      </c>
      <c r="M526" s="40" t="s">
        <v>108465</v>
      </c>
      <c r="N526" s="213" t="s">
        <v>15</v>
      </c>
      <c r="O526" s="40" t="s">
        <v>108475</v>
      </c>
      <c r="P526" s="40">
        <v>3770600</v>
      </c>
      <c r="Q526" s="162" t="s">
        <v>108467</v>
      </c>
    </row>
    <row r="527" spans="1:17" ht="33" x14ac:dyDescent="0.2">
      <c r="A527" s="38" t="s">
        <v>108511</v>
      </c>
      <c r="B527" s="73" t="s">
        <v>108512</v>
      </c>
      <c r="C527" s="62">
        <v>7</v>
      </c>
      <c r="D527" s="62">
        <v>7</v>
      </c>
      <c r="E527" s="62">
        <v>7</v>
      </c>
      <c r="F527" s="62">
        <v>7</v>
      </c>
      <c r="G527" s="218" t="s">
        <v>44</v>
      </c>
      <c r="H527" s="112">
        <v>0</v>
      </c>
      <c r="I527" s="65">
        <v>600000000</v>
      </c>
      <c r="J527" s="65">
        <v>600000000</v>
      </c>
      <c r="K527" s="62">
        <v>1</v>
      </c>
      <c r="L527" s="62">
        <v>3</v>
      </c>
      <c r="M527" s="40" t="s">
        <v>108465</v>
      </c>
      <c r="N527" s="213" t="s">
        <v>15</v>
      </c>
      <c r="O527" s="40" t="s">
        <v>108487</v>
      </c>
      <c r="P527" s="40">
        <v>3770600</v>
      </c>
      <c r="Q527" s="162" t="s">
        <v>108488</v>
      </c>
    </row>
    <row r="528" spans="1:17" ht="25.5" x14ac:dyDescent="0.2">
      <c r="A528" s="38" t="s">
        <v>103811</v>
      </c>
      <c r="B528" s="73" t="s">
        <v>103812</v>
      </c>
      <c r="C528" s="62">
        <v>11</v>
      </c>
      <c r="D528" s="62">
        <v>11</v>
      </c>
      <c r="E528" s="62">
        <v>11</v>
      </c>
      <c r="F528" s="62">
        <v>11</v>
      </c>
      <c r="G528" s="218" t="s">
        <v>44</v>
      </c>
      <c r="H528" s="112">
        <v>1</v>
      </c>
      <c r="I528" s="65">
        <v>20000000</v>
      </c>
      <c r="J528" s="65">
        <v>20000000</v>
      </c>
      <c r="K528" s="62">
        <v>0</v>
      </c>
      <c r="L528" s="62">
        <v>0</v>
      </c>
      <c r="M528" s="40" t="s">
        <v>108465</v>
      </c>
      <c r="N528" s="213" t="s">
        <v>15</v>
      </c>
      <c r="O528" s="40" t="s">
        <v>108475</v>
      </c>
      <c r="P528" s="40">
        <v>3770600</v>
      </c>
      <c r="Q528" s="162" t="s">
        <v>108467</v>
      </c>
    </row>
    <row r="529" spans="1:17" ht="25.5" x14ac:dyDescent="0.2">
      <c r="A529" s="38">
        <v>43231500</v>
      </c>
      <c r="B529" s="73" t="s">
        <v>108517</v>
      </c>
      <c r="C529" s="62">
        <v>12</v>
      </c>
      <c r="D529" s="62">
        <v>12</v>
      </c>
      <c r="E529" s="62">
        <v>12</v>
      </c>
      <c r="F529" s="62">
        <v>10</v>
      </c>
      <c r="G529" s="218" t="s">
        <v>51</v>
      </c>
      <c r="H529" s="112">
        <v>1</v>
      </c>
      <c r="I529" s="65">
        <v>800000000</v>
      </c>
      <c r="J529" s="65">
        <v>800000000</v>
      </c>
      <c r="K529" s="62">
        <v>0</v>
      </c>
      <c r="L529" s="62">
        <v>0</v>
      </c>
      <c r="M529" s="40" t="s">
        <v>108465</v>
      </c>
      <c r="N529" s="213" t="s">
        <v>15</v>
      </c>
      <c r="O529" s="40" t="s">
        <v>108475</v>
      </c>
      <c r="P529" s="40">
        <v>3770600</v>
      </c>
      <c r="Q529" s="162" t="s">
        <v>108467</v>
      </c>
    </row>
    <row r="530" spans="1:17" ht="25.5" x14ac:dyDescent="0.2">
      <c r="A530" s="38">
        <v>43190000</v>
      </c>
      <c r="B530" s="73" t="s">
        <v>108518</v>
      </c>
      <c r="C530" s="62">
        <v>1</v>
      </c>
      <c r="D530" s="62" t="s">
        <v>108519</v>
      </c>
      <c r="E530" s="62">
        <v>7</v>
      </c>
      <c r="F530" s="62">
        <v>1</v>
      </c>
      <c r="G530" s="218" t="s">
        <v>17</v>
      </c>
      <c r="H530" s="112">
        <v>0</v>
      </c>
      <c r="I530" s="65">
        <v>23531151795</v>
      </c>
      <c r="J530" s="65">
        <f t="shared" ref="J530:J542" si="11">+I530</f>
        <v>23531151795</v>
      </c>
      <c r="K530" s="62">
        <v>0</v>
      </c>
      <c r="L530" s="62"/>
      <c r="M530" s="40" t="s">
        <v>108465</v>
      </c>
      <c r="N530" s="213" t="s">
        <v>15</v>
      </c>
      <c r="O530" s="40" t="s">
        <v>108475</v>
      </c>
      <c r="P530" s="40" t="s">
        <v>108520</v>
      </c>
      <c r="Q530" s="162" t="s">
        <v>108467</v>
      </c>
    </row>
    <row r="531" spans="1:17" ht="25.5" x14ac:dyDescent="0.2">
      <c r="A531" s="38">
        <v>46171640</v>
      </c>
      <c r="B531" s="73" t="s">
        <v>108521</v>
      </c>
      <c r="C531" s="62">
        <v>1</v>
      </c>
      <c r="D531" s="62" t="s">
        <v>108519</v>
      </c>
      <c r="E531" s="62">
        <v>7</v>
      </c>
      <c r="F531" s="62">
        <v>1</v>
      </c>
      <c r="G531" s="218" t="s">
        <v>17</v>
      </c>
      <c r="H531" s="112">
        <v>0</v>
      </c>
      <c r="I531" s="65">
        <v>7154084161</v>
      </c>
      <c r="J531" s="65">
        <f t="shared" si="11"/>
        <v>7154084161</v>
      </c>
      <c r="K531" s="62">
        <v>0</v>
      </c>
      <c r="L531" s="62"/>
      <c r="M531" s="40" t="s">
        <v>108465</v>
      </c>
      <c r="N531" s="213" t="s">
        <v>15</v>
      </c>
      <c r="O531" s="40" t="s">
        <v>108475</v>
      </c>
      <c r="P531" s="40" t="s">
        <v>108520</v>
      </c>
      <c r="Q531" s="162" t="s">
        <v>108467</v>
      </c>
    </row>
    <row r="532" spans="1:17" ht="25.5" x14ac:dyDescent="0.2">
      <c r="A532" s="38" t="s">
        <v>108522</v>
      </c>
      <c r="B532" s="73" t="s">
        <v>108523</v>
      </c>
      <c r="C532" s="62">
        <v>1</v>
      </c>
      <c r="D532" s="62" t="s">
        <v>108519</v>
      </c>
      <c r="E532" s="62">
        <v>7</v>
      </c>
      <c r="F532" s="62">
        <v>1</v>
      </c>
      <c r="G532" s="218" t="s">
        <v>17</v>
      </c>
      <c r="H532" s="112">
        <v>0</v>
      </c>
      <c r="I532" s="65">
        <v>2536401177</v>
      </c>
      <c r="J532" s="65">
        <f t="shared" si="11"/>
        <v>2536401177</v>
      </c>
      <c r="K532" s="62">
        <v>0</v>
      </c>
      <c r="L532" s="62"/>
      <c r="M532" s="40" t="s">
        <v>108465</v>
      </c>
      <c r="N532" s="213" t="s">
        <v>15</v>
      </c>
      <c r="O532" s="40" t="s">
        <v>108475</v>
      </c>
      <c r="P532" s="40" t="s">
        <v>108520</v>
      </c>
      <c r="Q532" s="162" t="s">
        <v>108467</v>
      </c>
    </row>
    <row r="533" spans="1:17" ht="25.5" x14ac:dyDescent="0.2">
      <c r="A533" s="38">
        <v>83111602</v>
      </c>
      <c r="B533" s="73" t="s">
        <v>108524</v>
      </c>
      <c r="C533" s="62">
        <v>3</v>
      </c>
      <c r="D533" s="62">
        <v>4</v>
      </c>
      <c r="E533" s="62">
        <v>8</v>
      </c>
      <c r="F533" s="62">
        <v>1</v>
      </c>
      <c r="G533" s="218" t="s">
        <v>17</v>
      </c>
      <c r="H533" s="112">
        <v>0</v>
      </c>
      <c r="I533" s="65">
        <v>603167102</v>
      </c>
      <c r="J533" s="65">
        <f t="shared" si="11"/>
        <v>603167102</v>
      </c>
      <c r="K533" s="62">
        <v>0</v>
      </c>
      <c r="L533" s="62"/>
      <c r="M533" s="40" t="s">
        <v>108465</v>
      </c>
      <c r="N533" s="213" t="s">
        <v>15</v>
      </c>
      <c r="O533" s="40" t="s">
        <v>108475</v>
      </c>
      <c r="P533" s="40" t="s">
        <v>108520</v>
      </c>
      <c r="Q533" s="162" t="s">
        <v>108467</v>
      </c>
    </row>
    <row r="534" spans="1:17" ht="25.5" x14ac:dyDescent="0.2">
      <c r="A534" s="38">
        <v>80101507</v>
      </c>
      <c r="B534" s="73" t="s">
        <v>108525</v>
      </c>
      <c r="C534" s="62">
        <v>3</v>
      </c>
      <c r="D534" s="62">
        <v>4</v>
      </c>
      <c r="E534" s="62">
        <v>8</v>
      </c>
      <c r="F534" s="62">
        <v>1</v>
      </c>
      <c r="G534" s="218" t="s">
        <v>17</v>
      </c>
      <c r="H534" s="112">
        <v>0</v>
      </c>
      <c r="I534" s="65">
        <v>1502505854</v>
      </c>
      <c r="J534" s="65">
        <f t="shared" si="11"/>
        <v>1502505854</v>
      </c>
      <c r="K534" s="62">
        <v>0</v>
      </c>
      <c r="L534" s="62"/>
      <c r="M534" s="40" t="s">
        <v>108465</v>
      </c>
      <c r="N534" s="213" t="s">
        <v>15</v>
      </c>
      <c r="O534" s="40" t="s">
        <v>108475</v>
      </c>
      <c r="P534" s="40" t="s">
        <v>108520</v>
      </c>
      <c r="Q534" s="162" t="s">
        <v>108467</v>
      </c>
    </row>
    <row r="535" spans="1:17" ht="25.5" x14ac:dyDescent="0.2">
      <c r="A535" s="38">
        <v>92100000</v>
      </c>
      <c r="B535" s="73" t="s">
        <v>108526</v>
      </c>
      <c r="C535" s="62">
        <v>3</v>
      </c>
      <c r="D535" s="62">
        <v>4</v>
      </c>
      <c r="E535" s="62">
        <v>8</v>
      </c>
      <c r="F535" s="62">
        <v>1</v>
      </c>
      <c r="G535" s="218" t="s">
        <v>65</v>
      </c>
      <c r="H535" s="112">
        <v>0</v>
      </c>
      <c r="I535" s="65">
        <v>5714476929</v>
      </c>
      <c r="J535" s="65">
        <f t="shared" si="11"/>
        <v>5714476929</v>
      </c>
      <c r="K535" s="62">
        <v>0</v>
      </c>
      <c r="L535" s="62"/>
      <c r="M535" s="40" t="s">
        <v>108465</v>
      </c>
      <c r="N535" s="213" t="s">
        <v>15</v>
      </c>
      <c r="O535" s="40" t="s">
        <v>108475</v>
      </c>
      <c r="P535" s="40" t="s">
        <v>108520</v>
      </c>
      <c r="Q535" s="162" t="s">
        <v>108467</v>
      </c>
    </row>
    <row r="536" spans="1:17" ht="25.5" x14ac:dyDescent="0.2">
      <c r="A536" s="38">
        <v>78181701</v>
      </c>
      <c r="B536" s="73" t="s">
        <v>108527</v>
      </c>
      <c r="C536" s="62">
        <v>3</v>
      </c>
      <c r="D536" s="62">
        <v>4</v>
      </c>
      <c r="E536" s="62">
        <v>8</v>
      </c>
      <c r="F536" s="62">
        <v>1</v>
      </c>
      <c r="G536" s="218" t="s">
        <v>140</v>
      </c>
      <c r="H536" s="112">
        <v>0</v>
      </c>
      <c r="I536" s="65">
        <v>10300000000</v>
      </c>
      <c r="J536" s="65">
        <f t="shared" si="11"/>
        <v>10300000000</v>
      </c>
      <c r="K536" s="62">
        <v>0</v>
      </c>
      <c r="L536" s="62"/>
      <c r="M536" s="40" t="s">
        <v>108465</v>
      </c>
      <c r="N536" s="213" t="s">
        <v>15</v>
      </c>
      <c r="O536" s="40" t="s">
        <v>108475</v>
      </c>
      <c r="P536" s="40" t="s">
        <v>108520</v>
      </c>
      <c r="Q536" s="162" t="s">
        <v>108467</v>
      </c>
    </row>
    <row r="537" spans="1:17" ht="33" x14ac:dyDescent="0.2">
      <c r="A537" s="38">
        <v>78181500</v>
      </c>
      <c r="B537" s="73" t="s">
        <v>108528</v>
      </c>
      <c r="C537" s="62">
        <v>3</v>
      </c>
      <c r="D537" s="62">
        <v>4</v>
      </c>
      <c r="E537" s="62">
        <v>8</v>
      </c>
      <c r="F537" s="62">
        <v>1</v>
      </c>
      <c r="G537" s="218" t="s">
        <v>65</v>
      </c>
      <c r="H537" s="112">
        <v>0</v>
      </c>
      <c r="I537" s="65">
        <v>10300000000</v>
      </c>
      <c r="J537" s="65">
        <f t="shared" si="11"/>
        <v>10300000000</v>
      </c>
      <c r="K537" s="62">
        <v>0</v>
      </c>
      <c r="L537" s="62"/>
      <c r="M537" s="40" t="s">
        <v>108465</v>
      </c>
      <c r="N537" s="213" t="s">
        <v>15</v>
      </c>
      <c r="O537" s="40" t="s">
        <v>108475</v>
      </c>
      <c r="P537" s="40" t="s">
        <v>108520</v>
      </c>
      <c r="Q537" s="162" t="s">
        <v>108467</v>
      </c>
    </row>
    <row r="538" spans="1:17" ht="25.5" x14ac:dyDescent="0.2">
      <c r="A538" s="38">
        <v>78181800</v>
      </c>
      <c r="B538" s="73" t="s">
        <v>108529</v>
      </c>
      <c r="C538" s="62">
        <v>2</v>
      </c>
      <c r="D538" s="62">
        <v>3</v>
      </c>
      <c r="E538" s="62">
        <v>9</v>
      </c>
      <c r="F538" s="62">
        <v>1</v>
      </c>
      <c r="G538" s="218" t="s">
        <v>133</v>
      </c>
      <c r="H538" s="112">
        <v>0</v>
      </c>
      <c r="I538" s="65">
        <v>171396000</v>
      </c>
      <c r="J538" s="65">
        <f t="shared" si="11"/>
        <v>171396000</v>
      </c>
      <c r="K538" s="62">
        <v>0</v>
      </c>
      <c r="L538" s="62"/>
      <c r="M538" s="40" t="s">
        <v>108465</v>
      </c>
      <c r="N538" s="213" t="s">
        <v>15</v>
      </c>
      <c r="O538" s="40" t="s">
        <v>108475</v>
      </c>
      <c r="P538" s="40" t="s">
        <v>108520</v>
      </c>
      <c r="Q538" s="162" t="s">
        <v>108467</v>
      </c>
    </row>
    <row r="539" spans="1:17" ht="33" x14ac:dyDescent="0.2">
      <c r="A539" s="38">
        <v>84131603</v>
      </c>
      <c r="B539" s="73" t="s">
        <v>108530</v>
      </c>
      <c r="C539" s="62">
        <v>1</v>
      </c>
      <c r="D539" s="62">
        <v>1</v>
      </c>
      <c r="E539" s="62">
        <v>12</v>
      </c>
      <c r="F539" s="62">
        <v>1</v>
      </c>
      <c r="G539" s="218" t="s">
        <v>17</v>
      </c>
      <c r="H539" s="112">
        <v>0</v>
      </c>
      <c r="I539" s="65">
        <v>5999840282</v>
      </c>
      <c r="J539" s="65">
        <f t="shared" si="11"/>
        <v>5999840282</v>
      </c>
      <c r="K539" s="62">
        <v>0</v>
      </c>
      <c r="L539" s="62"/>
      <c r="M539" s="40" t="s">
        <v>108465</v>
      </c>
      <c r="N539" s="213" t="s">
        <v>15</v>
      </c>
      <c r="O539" s="40" t="s">
        <v>108475</v>
      </c>
      <c r="P539" s="40" t="s">
        <v>108520</v>
      </c>
      <c r="Q539" s="162" t="s">
        <v>108467</v>
      </c>
    </row>
    <row r="540" spans="1:17" ht="33" x14ac:dyDescent="0.2">
      <c r="A540" s="38">
        <v>80111601</v>
      </c>
      <c r="B540" s="73" t="s">
        <v>108531</v>
      </c>
      <c r="C540" s="62">
        <v>1</v>
      </c>
      <c r="D540" s="62">
        <v>1</v>
      </c>
      <c r="E540" s="62">
        <v>11</v>
      </c>
      <c r="F540" s="62">
        <v>1</v>
      </c>
      <c r="G540" s="218" t="s">
        <v>44</v>
      </c>
      <c r="H540" s="112">
        <v>0</v>
      </c>
      <c r="I540" s="65">
        <v>1456866000</v>
      </c>
      <c r="J540" s="65">
        <f t="shared" si="11"/>
        <v>1456866000</v>
      </c>
      <c r="K540" s="62">
        <v>0</v>
      </c>
      <c r="L540" s="62"/>
      <c r="M540" s="40" t="s">
        <v>108465</v>
      </c>
      <c r="N540" s="213" t="s">
        <v>15</v>
      </c>
      <c r="O540" s="40" t="s">
        <v>108475</v>
      </c>
      <c r="P540" s="40" t="s">
        <v>108520</v>
      </c>
      <c r="Q540" s="162" t="s">
        <v>108467</v>
      </c>
    </row>
    <row r="541" spans="1:17" ht="33" x14ac:dyDescent="0.2">
      <c r="A541" s="38">
        <v>80111601</v>
      </c>
      <c r="B541" s="73" t="s">
        <v>108532</v>
      </c>
      <c r="C541" s="62">
        <v>1</v>
      </c>
      <c r="D541" s="62">
        <v>1</v>
      </c>
      <c r="E541" s="62">
        <v>11</v>
      </c>
      <c r="F541" s="62">
        <v>1</v>
      </c>
      <c r="G541" s="218" t="s">
        <v>44</v>
      </c>
      <c r="H541" s="112">
        <v>0</v>
      </c>
      <c r="I541" s="65">
        <v>42849000</v>
      </c>
      <c r="J541" s="65">
        <f t="shared" si="11"/>
        <v>42849000</v>
      </c>
      <c r="K541" s="62">
        <v>0</v>
      </c>
      <c r="L541" s="62"/>
      <c r="M541" s="40" t="s">
        <v>108465</v>
      </c>
      <c r="N541" s="213" t="s">
        <v>15</v>
      </c>
      <c r="O541" s="40" t="s">
        <v>108475</v>
      </c>
      <c r="P541" s="40" t="s">
        <v>108520</v>
      </c>
      <c r="Q541" s="162" t="s">
        <v>108467</v>
      </c>
    </row>
    <row r="542" spans="1:17" ht="25.5" x14ac:dyDescent="0.2">
      <c r="A542" s="38">
        <v>811118111</v>
      </c>
      <c r="B542" s="73" t="s">
        <v>108533</v>
      </c>
      <c r="C542" s="62">
        <v>2</v>
      </c>
      <c r="D542" s="62">
        <v>3</v>
      </c>
      <c r="E542" s="62">
        <v>9</v>
      </c>
      <c r="F542" s="62">
        <v>1</v>
      </c>
      <c r="G542" s="218" t="s">
        <v>44</v>
      </c>
      <c r="H542" s="112">
        <v>0</v>
      </c>
      <c r="I542" s="65">
        <v>687261700</v>
      </c>
      <c r="J542" s="65">
        <f t="shared" si="11"/>
        <v>687261700</v>
      </c>
      <c r="K542" s="62">
        <v>0</v>
      </c>
      <c r="L542" s="62"/>
      <c r="M542" s="40" t="s">
        <v>108465</v>
      </c>
      <c r="N542" s="213" t="s">
        <v>15</v>
      </c>
      <c r="O542" s="40" t="s">
        <v>108475</v>
      </c>
      <c r="P542" s="40" t="s">
        <v>108520</v>
      </c>
      <c r="Q542" s="162" t="s">
        <v>108467</v>
      </c>
    </row>
    <row r="543" spans="1:17" ht="99" x14ac:dyDescent="0.2">
      <c r="A543" s="174">
        <v>80111701</v>
      </c>
      <c r="B543" s="76" t="s">
        <v>108534</v>
      </c>
      <c r="C543" s="62">
        <v>1</v>
      </c>
      <c r="D543" s="62">
        <v>1</v>
      </c>
      <c r="E543" s="62">
        <v>12</v>
      </c>
      <c r="F543" s="62">
        <v>1</v>
      </c>
      <c r="G543" s="62" t="s">
        <v>44</v>
      </c>
      <c r="H543" s="62">
        <v>1</v>
      </c>
      <c r="I543" s="65">
        <v>5500000000</v>
      </c>
      <c r="J543" s="65">
        <v>5500000000</v>
      </c>
      <c r="K543" s="62">
        <v>0</v>
      </c>
      <c r="L543" s="62">
        <v>0</v>
      </c>
      <c r="M543" s="38" t="s">
        <v>108535</v>
      </c>
      <c r="N543" s="38" t="s">
        <v>108536</v>
      </c>
      <c r="O543" s="38" t="s">
        <v>108537</v>
      </c>
      <c r="P543" s="62">
        <v>3770600</v>
      </c>
      <c r="Q543" s="219" t="s">
        <v>108538</v>
      </c>
    </row>
    <row r="544" spans="1:17" ht="38.25" x14ac:dyDescent="0.2">
      <c r="A544" s="220" t="s">
        <v>108539</v>
      </c>
      <c r="B544" s="98" t="s">
        <v>108540</v>
      </c>
      <c r="C544" s="99">
        <v>4</v>
      </c>
      <c r="D544" s="99">
        <v>3</v>
      </c>
      <c r="E544" s="99">
        <v>1</v>
      </c>
      <c r="F544" s="99">
        <v>4</v>
      </c>
      <c r="G544" s="99" t="s">
        <v>24</v>
      </c>
      <c r="H544" s="35">
        <v>1</v>
      </c>
      <c r="I544" s="221">
        <v>16251673524</v>
      </c>
      <c r="J544" s="221">
        <v>16251673524</v>
      </c>
      <c r="K544" s="35">
        <v>0</v>
      </c>
      <c r="L544" s="35">
        <v>0</v>
      </c>
      <c r="M544" s="35" t="s">
        <v>108541</v>
      </c>
      <c r="N544" s="35" t="s">
        <v>3420</v>
      </c>
      <c r="O544" s="35" t="s">
        <v>108542</v>
      </c>
      <c r="P544" s="35" t="s">
        <v>108543</v>
      </c>
      <c r="Q544" s="222" t="s">
        <v>108544</v>
      </c>
    </row>
    <row r="545" spans="1:17" ht="38.25" x14ac:dyDescent="0.2">
      <c r="A545" s="220" t="s">
        <v>108539</v>
      </c>
      <c r="B545" s="98" t="s">
        <v>108545</v>
      </c>
      <c r="C545" s="99">
        <v>4</v>
      </c>
      <c r="D545" s="99">
        <v>3</v>
      </c>
      <c r="E545" s="99">
        <v>1</v>
      </c>
      <c r="F545" s="99">
        <v>4</v>
      </c>
      <c r="G545" s="99" t="s">
        <v>37</v>
      </c>
      <c r="H545" s="35">
        <v>1</v>
      </c>
      <c r="I545" s="221">
        <v>502629000</v>
      </c>
      <c r="J545" s="221">
        <v>502629000</v>
      </c>
      <c r="K545" s="35">
        <v>0</v>
      </c>
      <c r="L545" s="35">
        <v>0</v>
      </c>
      <c r="M545" s="35" t="s">
        <v>108541</v>
      </c>
      <c r="N545" s="35" t="s">
        <v>3420</v>
      </c>
      <c r="O545" s="35" t="s">
        <v>108542</v>
      </c>
      <c r="P545" s="35" t="s">
        <v>108543</v>
      </c>
      <c r="Q545" s="222" t="s">
        <v>108544</v>
      </c>
    </row>
    <row r="546" spans="1:17" ht="89.25" x14ac:dyDescent="0.2">
      <c r="A546" s="220" t="s">
        <v>108546</v>
      </c>
      <c r="B546" s="40" t="s">
        <v>108547</v>
      </c>
      <c r="C546" s="99">
        <v>4</v>
      </c>
      <c r="D546" s="99">
        <v>3</v>
      </c>
      <c r="E546" s="99">
        <v>1</v>
      </c>
      <c r="F546" s="99">
        <v>6</v>
      </c>
      <c r="G546" s="99" t="s">
        <v>37</v>
      </c>
      <c r="H546" s="35">
        <v>1</v>
      </c>
      <c r="I546" s="221">
        <v>3132000000</v>
      </c>
      <c r="J546" s="221">
        <v>3480000000</v>
      </c>
      <c r="K546" s="35">
        <v>0</v>
      </c>
      <c r="L546" s="35">
        <v>0</v>
      </c>
      <c r="M546" s="35" t="s">
        <v>108541</v>
      </c>
      <c r="N546" s="35" t="s">
        <v>4418</v>
      </c>
      <c r="O546" s="35" t="s">
        <v>108542</v>
      </c>
      <c r="P546" s="35" t="s">
        <v>108543</v>
      </c>
      <c r="Q546" s="222" t="s">
        <v>108544</v>
      </c>
    </row>
    <row r="547" spans="1:17" ht="89.25" x14ac:dyDescent="0.2">
      <c r="A547" s="220" t="s">
        <v>108546</v>
      </c>
      <c r="B547" s="40" t="s">
        <v>108548</v>
      </c>
      <c r="C547" s="99">
        <v>4</v>
      </c>
      <c r="D547" s="99">
        <v>3</v>
      </c>
      <c r="E547" s="99">
        <v>1</v>
      </c>
      <c r="F547" s="99">
        <v>6</v>
      </c>
      <c r="G547" s="99" t="s">
        <v>37</v>
      </c>
      <c r="H547" s="35">
        <v>1</v>
      </c>
      <c r="I547" s="221">
        <v>348000000</v>
      </c>
      <c r="J547" s="221">
        <v>348000000</v>
      </c>
      <c r="K547" s="35">
        <v>0</v>
      </c>
      <c r="L547" s="35">
        <v>0</v>
      </c>
      <c r="M547" s="35" t="s">
        <v>108541</v>
      </c>
      <c r="N547" s="35" t="s">
        <v>4418</v>
      </c>
      <c r="O547" s="35" t="s">
        <v>108542</v>
      </c>
      <c r="P547" s="35" t="s">
        <v>108543</v>
      </c>
      <c r="Q547" s="222" t="s">
        <v>108544</v>
      </c>
    </row>
    <row r="548" spans="1:17" ht="25.5" x14ac:dyDescent="0.2">
      <c r="A548" s="220" t="s">
        <v>108539</v>
      </c>
      <c r="B548" s="40" t="s">
        <v>108549</v>
      </c>
      <c r="C548" s="99">
        <v>4</v>
      </c>
      <c r="D548" s="99">
        <v>3</v>
      </c>
      <c r="E548" s="99">
        <v>1</v>
      </c>
      <c r="F548" s="99">
        <v>4</v>
      </c>
      <c r="G548" s="99" t="s">
        <v>24</v>
      </c>
      <c r="H548" s="35">
        <v>1</v>
      </c>
      <c r="I548" s="221">
        <v>7220000000</v>
      </c>
      <c r="J548" s="221">
        <v>7220000000</v>
      </c>
      <c r="K548" s="35">
        <v>0</v>
      </c>
      <c r="L548" s="35">
        <v>0</v>
      </c>
      <c r="M548" s="35" t="s">
        <v>108541</v>
      </c>
      <c r="N548" s="35" t="s">
        <v>3760</v>
      </c>
      <c r="O548" s="35" t="s">
        <v>108542</v>
      </c>
      <c r="P548" s="35" t="s">
        <v>108543</v>
      </c>
      <c r="Q548" s="222" t="s">
        <v>108544</v>
      </c>
    </row>
    <row r="549" spans="1:17" ht="38.25" x14ac:dyDescent="0.2">
      <c r="A549" s="220" t="s">
        <v>108539</v>
      </c>
      <c r="B549" s="40" t="s">
        <v>108550</v>
      </c>
      <c r="C549" s="99">
        <v>4</v>
      </c>
      <c r="D549" s="99">
        <v>3</v>
      </c>
      <c r="E549" s="99">
        <v>1</v>
      </c>
      <c r="F549" s="99">
        <v>4</v>
      </c>
      <c r="G549" s="99" t="s">
        <v>37</v>
      </c>
      <c r="H549" s="35">
        <v>1</v>
      </c>
      <c r="I549" s="221">
        <v>380000000</v>
      </c>
      <c r="J549" s="221">
        <v>380000000</v>
      </c>
      <c r="K549" s="35">
        <v>0</v>
      </c>
      <c r="L549" s="35">
        <v>0</v>
      </c>
      <c r="M549" s="35" t="s">
        <v>108541</v>
      </c>
      <c r="N549" s="35" t="s">
        <v>3760</v>
      </c>
      <c r="O549" s="35" t="s">
        <v>108542</v>
      </c>
      <c r="P549" s="35" t="s">
        <v>108543</v>
      </c>
      <c r="Q549" s="222" t="s">
        <v>108544</v>
      </c>
    </row>
    <row r="550" spans="1:17" ht="38.25" x14ac:dyDescent="0.2">
      <c r="A550" s="220" t="s">
        <v>108539</v>
      </c>
      <c r="B550" s="40" t="s">
        <v>108551</v>
      </c>
      <c r="C550" s="99">
        <v>6</v>
      </c>
      <c r="D550" s="99">
        <v>4</v>
      </c>
      <c r="E550" s="99">
        <v>1</v>
      </c>
      <c r="F550" s="99">
        <v>4</v>
      </c>
      <c r="G550" s="99" t="s">
        <v>24</v>
      </c>
      <c r="H550" s="35">
        <v>1</v>
      </c>
      <c r="I550" s="221">
        <v>9500000000</v>
      </c>
      <c r="J550" s="221">
        <v>9500000000</v>
      </c>
      <c r="K550" s="35">
        <v>0</v>
      </c>
      <c r="L550" s="35">
        <v>0</v>
      </c>
      <c r="M550" s="35" t="s">
        <v>108541</v>
      </c>
      <c r="N550" s="35" t="s">
        <v>4418</v>
      </c>
      <c r="O550" s="35" t="s">
        <v>108542</v>
      </c>
      <c r="P550" s="35" t="s">
        <v>108543</v>
      </c>
      <c r="Q550" s="222" t="s">
        <v>108544</v>
      </c>
    </row>
    <row r="551" spans="1:17" ht="38.25" x14ac:dyDescent="0.2">
      <c r="A551" s="220" t="s">
        <v>108539</v>
      </c>
      <c r="B551" s="40" t="s">
        <v>108552</v>
      </c>
      <c r="C551" s="99">
        <v>6</v>
      </c>
      <c r="D551" s="99">
        <v>4</v>
      </c>
      <c r="E551" s="99">
        <v>1</v>
      </c>
      <c r="F551" s="99">
        <v>4</v>
      </c>
      <c r="G551" s="99" t="s">
        <v>37</v>
      </c>
      <c r="H551" s="35">
        <v>1</v>
      </c>
      <c r="I551" s="221">
        <v>500000000</v>
      </c>
      <c r="J551" s="221">
        <v>500000000</v>
      </c>
      <c r="K551" s="35">
        <v>0</v>
      </c>
      <c r="L551" s="35">
        <v>0</v>
      </c>
      <c r="M551" s="35" t="s">
        <v>108541</v>
      </c>
      <c r="N551" s="35" t="s">
        <v>4418</v>
      </c>
      <c r="O551" s="35" t="s">
        <v>108542</v>
      </c>
      <c r="P551" s="35" t="s">
        <v>108543</v>
      </c>
      <c r="Q551" s="222" t="s">
        <v>108544</v>
      </c>
    </row>
    <row r="552" spans="1:17" ht="114.75" x14ac:dyDescent="0.2">
      <c r="A552" s="33" t="s">
        <v>108539</v>
      </c>
      <c r="B552" s="40" t="s">
        <v>108553</v>
      </c>
      <c r="C552" s="99">
        <v>6</v>
      </c>
      <c r="D552" s="99">
        <v>4</v>
      </c>
      <c r="E552" s="99">
        <v>1</v>
      </c>
      <c r="F552" s="99">
        <v>4</v>
      </c>
      <c r="G552" s="99" t="s">
        <v>37</v>
      </c>
      <c r="H552" s="35">
        <v>1</v>
      </c>
      <c r="I552" s="221">
        <f>400000000-72000000</f>
        <v>328000000</v>
      </c>
      <c r="J552" s="221">
        <v>328000000</v>
      </c>
      <c r="K552" s="35">
        <v>0</v>
      </c>
      <c r="L552" s="35">
        <v>0</v>
      </c>
      <c r="M552" s="35" t="s">
        <v>108541</v>
      </c>
      <c r="N552" s="33" t="s">
        <v>108554</v>
      </c>
      <c r="O552" s="35" t="s">
        <v>108542</v>
      </c>
      <c r="P552" s="35" t="s">
        <v>108543</v>
      </c>
      <c r="Q552" s="222" t="s">
        <v>108544</v>
      </c>
    </row>
    <row r="553" spans="1:17" ht="114.75" x14ac:dyDescent="0.2">
      <c r="A553" s="33" t="s">
        <v>108539</v>
      </c>
      <c r="B553" s="40" t="s">
        <v>108555</v>
      </c>
      <c r="C553" s="99">
        <v>6</v>
      </c>
      <c r="D553" s="99">
        <v>4</v>
      </c>
      <c r="E553" s="99">
        <v>1</v>
      </c>
      <c r="F553" s="99">
        <v>4</v>
      </c>
      <c r="G553" s="99" t="s">
        <v>72</v>
      </c>
      <c r="H553" s="35">
        <v>1</v>
      </c>
      <c r="I553" s="221">
        <v>72000000</v>
      </c>
      <c r="J553" s="221">
        <v>72000000</v>
      </c>
      <c r="K553" s="35">
        <v>0</v>
      </c>
      <c r="L553" s="35">
        <v>0</v>
      </c>
      <c r="M553" s="35" t="s">
        <v>108541</v>
      </c>
      <c r="N553" s="33" t="s">
        <v>108554</v>
      </c>
      <c r="O553" s="35" t="s">
        <v>108542</v>
      </c>
      <c r="P553" s="35" t="s">
        <v>108543</v>
      </c>
      <c r="Q553" s="222" t="s">
        <v>108544</v>
      </c>
    </row>
    <row r="554" spans="1:17" ht="25.5" x14ac:dyDescent="0.2">
      <c r="A554" s="33">
        <v>72141200</v>
      </c>
      <c r="B554" s="40" t="s">
        <v>108556</v>
      </c>
      <c r="C554" s="99">
        <v>5</v>
      </c>
      <c r="D554" s="99">
        <v>3</v>
      </c>
      <c r="E554" s="99">
        <v>1</v>
      </c>
      <c r="F554" s="99">
        <v>6</v>
      </c>
      <c r="G554" s="99" t="s">
        <v>24</v>
      </c>
      <c r="H554" s="35">
        <v>1</v>
      </c>
      <c r="I554" s="221">
        <v>1275000000</v>
      </c>
      <c r="J554" s="221">
        <v>1275000000</v>
      </c>
      <c r="K554" s="35">
        <v>0</v>
      </c>
      <c r="L554" s="35">
        <v>0</v>
      </c>
      <c r="M554" s="35" t="s">
        <v>108541</v>
      </c>
      <c r="N554" s="33" t="s">
        <v>29</v>
      </c>
      <c r="O554" s="35" t="s">
        <v>108542</v>
      </c>
      <c r="P554" s="35" t="s">
        <v>108543</v>
      </c>
      <c r="Q554" s="222" t="s">
        <v>108544</v>
      </c>
    </row>
    <row r="555" spans="1:17" ht="25.5" x14ac:dyDescent="0.2">
      <c r="A555" s="33">
        <v>81101500</v>
      </c>
      <c r="B555" s="40" t="s">
        <v>108557</v>
      </c>
      <c r="C555" s="99">
        <v>5</v>
      </c>
      <c r="D555" s="99">
        <v>3</v>
      </c>
      <c r="E555" s="99">
        <v>1</v>
      </c>
      <c r="F555" s="99">
        <v>6</v>
      </c>
      <c r="G555" s="99" t="s">
        <v>37</v>
      </c>
      <c r="H555" s="35">
        <v>1</v>
      </c>
      <c r="I555" s="221">
        <v>225000000</v>
      </c>
      <c r="J555" s="221">
        <v>225000000</v>
      </c>
      <c r="K555" s="35">
        <v>0</v>
      </c>
      <c r="L555" s="223">
        <v>0</v>
      </c>
      <c r="M555" s="35" t="s">
        <v>108541</v>
      </c>
      <c r="N555" s="33" t="s">
        <v>29</v>
      </c>
      <c r="O555" s="35" t="s">
        <v>108542</v>
      </c>
      <c r="P555" s="35" t="s">
        <v>108543</v>
      </c>
      <c r="Q555" s="222" t="s">
        <v>108544</v>
      </c>
    </row>
    <row r="556" spans="1:17" ht="25.5" x14ac:dyDescent="0.2">
      <c r="A556" s="33">
        <v>72141200</v>
      </c>
      <c r="B556" s="40" t="s">
        <v>108558</v>
      </c>
      <c r="C556" s="99">
        <v>5</v>
      </c>
      <c r="D556" s="99">
        <v>3</v>
      </c>
      <c r="E556" s="99">
        <v>1</v>
      </c>
      <c r="F556" s="99">
        <v>6</v>
      </c>
      <c r="G556" s="99" t="s">
        <v>24</v>
      </c>
      <c r="H556" s="35">
        <v>1</v>
      </c>
      <c r="I556" s="221">
        <v>850000000</v>
      </c>
      <c r="J556" s="221">
        <v>850000000</v>
      </c>
      <c r="K556" s="35">
        <v>0</v>
      </c>
      <c r="L556" s="223">
        <v>0</v>
      </c>
      <c r="M556" s="35" t="s">
        <v>108541</v>
      </c>
      <c r="N556" s="33" t="s">
        <v>1775</v>
      </c>
      <c r="O556" s="35" t="s">
        <v>108542</v>
      </c>
      <c r="P556" s="35" t="s">
        <v>108543</v>
      </c>
      <c r="Q556" s="222" t="s">
        <v>108544</v>
      </c>
    </row>
    <row r="557" spans="1:17" ht="38.25" x14ac:dyDescent="0.2">
      <c r="A557" s="33">
        <v>81101500</v>
      </c>
      <c r="B557" s="40" t="s">
        <v>108559</v>
      </c>
      <c r="C557" s="99">
        <v>5</v>
      </c>
      <c r="D557" s="99">
        <v>3</v>
      </c>
      <c r="E557" s="99">
        <v>1</v>
      </c>
      <c r="F557" s="99">
        <v>6</v>
      </c>
      <c r="G557" s="99" t="s">
        <v>37</v>
      </c>
      <c r="H557" s="35">
        <v>1</v>
      </c>
      <c r="I557" s="221">
        <v>150000000</v>
      </c>
      <c r="J557" s="221">
        <v>150000000</v>
      </c>
      <c r="K557" s="35">
        <v>0</v>
      </c>
      <c r="L557" s="223">
        <v>0</v>
      </c>
      <c r="M557" s="35" t="s">
        <v>108541</v>
      </c>
      <c r="N557" s="33" t="s">
        <v>1775</v>
      </c>
      <c r="O557" s="35" t="s">
        <v>108542</v>
      </c>
      <c r="P557" s="35" t="s">
        <v>108543</v>
      </c>
      <c r="Q557" s="222" t="s">
        <v>108544</v>
      </c>
    </row>
    <row r="558" spans="1:17" ht="25.5" x14ac:dyDescent="0.2">
      <c r="A558" s="33">
        <v>72141200</v>
      </c>
      <c r="B558" s="40" t="s">
        <v>108560</v>
      </c>
      <c r="C558" s="99">
        <v>5</v>
      </c>
      <c r="D558" s="99">
        <v>3</v>
      </c>
      <c r="E558" s="99">
        <v>1</v>
      </c>
      <c r="F558" s="99">
        <v>6</v>
      </c>
      <c r="G558" s="99" t="s">
        <v>24</v>
      </c>
      <c r="H558" s="35">
        <v>1</v>
      </c>
      <c r="I558" s="221">
        <v>850000000</v>
      </c>
      <c r="J558" s="221">
        <v>850000000</v>
      </c>
      <c r="K558" s="35">
        <v>0</v>
      </c>
      <c r="L558" s="223">
        <v>0</v>
      </c>
      <c r="M558" s="35" t="s">
        <v>108541</v>
      </c>
      <c r="N558" s="33" t="s">
        <v>3248</v>
      </c>
      <c r="O558" s="35" t="s">
        <v>108542</v>
      </c>
      <c r="P558" s="35" t="s">
        <v>108543</v>
      </c>
      <c r="Q558" s="222" t="s">
        <v>108544</v>
      </c>
    </row>
    <row r="559" spans="1:17" ht="25.5" x14ac:dyDescent="0.2">
      <c r="A559" s="33">
        <v>81101500</v>
      </c>
      <c r="B559" s="40" t="s">
        <v>108561</v>
      </c>
      <c r="C559" s="99">
        <v>5</v>
      </c>
      <c r="D559" s="99">
        <v>3</v>
      </c>
      <c r="E559" s="99">
        <v>1</v>
      </c>
      <c r="F559" s="99">
        <v>6</v>
      </c>
      <c r="G559" s="99" t="s">
        <v>37</v>
      </c>
      <c r="H559" s="35">
        <v>1</v>
      </c>
      <c r="I559" s="221">
        <v>150000000</v>
      </c>
      <c r="J559" s="221">
        <v>150000000</v>
      </c>
      <c r="K559" s="35">
        <v>0</v>
      </c>
      <c r="L559" s="223">
        <v>0</v>
      </c>
      <c r="M559" s="35" t="s">
        <v>108541</v>
      </c>
      <c r="N559" s="33" t="s">
        <v>3248</v>
      </c>
      <c r="O559" s="35" t="s">
        <v>108542</v>
      </c>
      <c r="P559" s="35" t="s">
        <v>108543</v>
      </c>
      <c r="Q559" s="222" t="s">
        <v>108544</v>
      </c>
    </row>
    <row r="560" spans="1:17" ht="25.5" x14ac:dyDescent="0.2">
      <c r="A560" s="33">
        <v>72141200</v>
      </c>
      <c r="B560" s="40" t="s">
        <v>108562</v>
      </c>
      <c r="C560" s="99">
        <v>5</v>
      </c>
      <c r="D560" s="99">
        <v>3</v>
      </c>
      <c r="E560" s="99">
        <v>1</v>
      </c>
      <c r="F560" s="99">
        <v>6</v>
      </c>
      <c r="G560" s="99" t="s">
        <v>24</v>
      </c>
      <c r="H560" s="35">
        <v>1</v>
      </c>
      <c r="I560" s="221">
        <f>1584667222-237700083.3</f>
        <v>1346967138.7</v>
      </c>
      <c r="J560" s="221">
        <v>1346967138.7</v>
      </c>
      <c r="K560" s="35">
        <v>0</v>
      </c>
      <c r="L560" s="223">
        <v>0</v>
      </c>
      <c r="M560" s="35" t="s">
        <v>108541</v>
      </c>
      <c r="N560" s="33" t="s">
        <v>637</v>
      </c>
      <c r="O560" s="35" t="s">
        <v>108542</v>
      </c>
      <c r="P560" s="35" t="s">
        <v>108543</v>
      </c>
      <c r="Q560" s="222" t="s">
        <v>108544</v>
      </c>
    </row>
    <row r="561" spans="1:17" ht="38.25" x14ac:dyDescent="0.2">
      <c r="A561" s="33">
        <v>81101500</v>
      </c>
      <c r="B561" s="40" t="s">
        <v>108563</v>
      </c>
      <c r="C561" s="99">
        <v>5</v>
      </c>
      <c r="D561" s="99">
        <v>3</v>
      </c>
      <c r="E561" s="99">
        <v>1</v>
      </c>
      <c r="F561" s="99">
        <v>6</v>
      </c>
      <c r="G561" s="99" t="s">
        <v>37</v>
      </c>
      <c r="H561" s="35">
        <v>1</v>
      </c>
      <c r="I561" s="221">
        <v>237700083.30000001</v>
      </c>
      <c r="J561" s="221">
        <v>237700083.30000001</v>
      </c>
      <c r="K561" s="35">
        <v>0</v>
      </c>
      <c r="L561" s="223">
        <v>0</v>
      </c>
      <c r="M561" s="35" t="s">
        <v>108541</v>
      </c>
      <c r="N561" s="33" t="s">
        <v>637</v>
      </c>
      <c r="O561" s="35" t="s">
        <v>108542</v>
      </c>
      <c r="P561" s="35" t="s">
        <v>108543</v>
      </c>
      <c r="Q561" s="222" t="s">
        <v>108544</v>
      </c>
    </row>
    <row r="562" spans="1:17" ht="89.25" x14ac:dyDescent="0.2">
      <c r="A562" s="220" t="s">
        <v>108546</v>
      </c>
      <c r="B562" s="40" t="s">
        <v>108564</v>
      </c>
      <c r="C562" s="99">
        <v>4</v>
      </c>
      <c r="D562" s="99">
        <v>3</v>
      </c>
      <c r="E562" s="99">
        <v>1</v>
      </c>
      <c r="F562" s="99">
        <v>4</v>
      </c>
      <c r="G562" s="99" t="s">
        <v>37</v>
      </c>
      <c r="H562" s="35">
        <v>1</v>
      </c>
      <c r="I562" s="221">
        <v>328000000</v>
      </c>
      <c r="J562" s="221">
        <v>328000000</v>
      </c>
      <c r="K562" s="35">
        <v>0</v>
      </c>
      <c r="L562" s="223">
        <v>0</v>
      </c>
      <c r="M562" s="35" t="s">
        <v>108541</v>
      </c>
      <c r="N562" s="33" t="s">
        <v>2616</v>
      </c>
      <c r="O562" s="35" t="s">
        <v>108542</v>
      </c>
      <c r="P562" s="35" t="s">
        <v>108543</v>
      </c>
      <c r="Q562" s="222" t="s">
        <v>108544</v>
      </c>
    </row>
    <row r="563" spans="1:17" ht="89.25" x14ac:dyDescent="0.2">
      <c r="A563" s="220" t="s">
        <v>108546</v>
      </c>
      <c r="B563" s="40" t="s">
        <v>108565</v>
      </c>
      <c r="C563" s="99">
        <v>4</v>
      </c>
      <c r="D563" s="99">
        <v>3</v>
      </c>
      <c r="E563" s="99">
        <v>1</v>
      </c>
      <c r="F563" s="99">
        <v>4</v>
      </c>
      <c r="G563" s="99" t="s">
        <v>37</v>
      </c>
      <c r="H563" s="35">
        <v>1</v>
      </c>
      <c r="I563" s="221">
        <v>72000000</v>
      </c>
      <c r="J563" s="221">
        <v>72000000</v>
      </c>
      <c r="K563" s="35">
        <v>0</v>
      </c>
      <c r="L563" s="223">
        <v>0</v>
      </c>
      <c r="M563" s="35" t="s">
        <v>108541</v>
      </c>
      <c r="N563" s="33" t="s">
        <v>2616</v>
      </c>
      <c r="O563" s="35" t="s">
        <v>108542</v>
      </c>
      <c r="P563" s="35" t="s">
        <v>108543</v>
      </c>
      <c r="Q563" s="222" t="s">
        <v>108544</v>
      </c>
    </row>
    <row r="564" spans="1:17" ht="25.5" x14ac:dyDescent="0.2">
      <c r="A564" s="33">
        <v>72141200</v>
      </c>
      <c r="B564" s="40" t="s">
        <v>108566</v>
      </c>
      <c r="C564" s="99">
        <v>5</v>
      </c>
      <c r="D564" s="99">
        <v>4</v>
      </c>
      <c r="E564" s="99">
        <v>1</v>
      </c>
      <c r="F564" s="99">
        <v>5</v>
      </c>
      <c r="G564" s="99" t="s">
        <v>24</v>
      </c>
      <c r="H564" s="35">
        <v>1</v>
      </c>
      <c r="I564" s="221">
        <v>2200000000</v>
      </c>
      <c r="J564" s="221">
        <v>2200000000</v>
      </c>
      <c r="K564" s="35">
        <v>0</v>
      </c>
      <c r="L564" s="223">
        <v>0</v>
      </c>
      <c r="M564" s="35" t="s">
        <v>108541</v>
      </c>
      <c r="N564" s="33" t="s">
        <v>1573</v>
      </c>
      <c r="O564" s="35" t="s">
        <v>108542</v>
      </c>
      <c r="P564" s="35" t="s">
        <v>108543</v>
      </c>
      <c r="Q564" s="222" t="s">
        <v>108544</v>
      </c>
    </row>
    <row r="565" spans="1:17" ht="25.5" x14ac:dyDescent="0.2">
      <c r="A565" s="220" t="s">
        <v>108567</v>
      </c>
      <c r="B565" s="40" t="s">
        <v>108568</v>
      </c>
      <c r="C565" s="99">
        <v>5</v>
      </c>
      <c r="D565" s="99">
        <v>4</v>
      </c>
      <c r="E565" s="99">
        <v>1</v>
      </c>
      <c r="F565" s="99">
        <v>5</v>
      </c>
      <c r="G565" s="99" t="s">
        <v>37</v>
      </c>
      <c r="H565" s="35">
        <v>1</v>
      </c>
      <c r="I565" s="221">
        <v>300000000</v>
      </c>
      <c r="J565" s="221">
        <v>300000000</v>
      </c>
      <c r="K565" s="35">
        <v>0</v>
      </c>
      <c r="L565" s="223">
        <v>0</v>
      </c>
      <c r="M565" s="35" t="s">
        <v>108541</v>
      </c>
      <c r="N565" s="33" t="s">
        <v>1573</v>
      </c>
      <c r="O565" s="35" t="s">
        <v>108542</v>
      </c>
      <c r="P565" s="35" t="s">
        <v>108543</v>
      </c>
      <c r="Q565" s="222" t="s">
        <v>108544</v>
      </c>
    </row>
    <row r="566" spans="1:17" ht="25.5" x14ac:dyDescent="0.2">
      <c r="A566" s="33">
        <v>72141200</v>
      </c>
      <c r="B566" s="40" t="s">
        <v>108569</v>
      </c>
      <c r="C566" s="99">
        <v>5</v>
      </c>
      <c r="D566" s="99">
        <v>4</v>
      </c>
      <c r="E566" s="99">
        <v>1</v>
      </c>
      <c r="F566" s="99">
        <v>5</v>
      </c>
      <c r="G566" s="99" t="s">
        <v>24</v>
      </c>
      <c r="H566" s="35">
        <v>1</v>
      </c>
      <c r="I566" s="221">
        <v>2640000000</v>
      </c>
      <c r="J566" s="221">
        <v>2640000000</v>
      </c>
      <c r="K566" s="35">
        <v>0</v>
      </c>
      <c r="L566" s="223">
        <v>0</v>
      </c>
      <c r="M566" s="35" t="s">
        <v>108541</v>
      </c>
      <c r="N566" s="33" t="s">
        <v>1660</v>
      </c>
      <c r="O566" s="35" t="s">
        <v>108542</v>
      </c>
      <c r="P566" s="35" t="s">
        <v>108543</v>
      </c>
      <c r="Q566" s="222" t="s">
        <v>108544</v>
      </c>
    </row>
    <row r="567" spans="1:17" ht="25.5" x14ac:dyDescent="0.2">
      <c r="A567" s="220" t="s">
        <v>108567</v>
      </c>
      <c r="B567" s="40" t="s">
        <v>108568</v>
      </c>
      <c r="C567" s="99">
        <v>5</v>
      </c>
      <c r="D567" s="99">
        <v>4</v>
      </c>
      <c r="E567" s="99">
        <v>1</v>
      </c>
      <c r="F567" s="99">
        <v>5</v>
      </c>
      <c r="G567" s="99" t="s">
        <v>37</v>
      </c>
      <c r="H567" s="35">
        <v>1</v>
      </c>
      <c r="I567" s="221">
        <v>360000000</v>
      </c>
      <c r="J567" s="221">
        <v>360000000</v>
      </c>
      <c r="K567" s="35">
        <v>0</v>
      </c>
      <c r="L567" s="223">
        <v>0</v>
      </c>
      <c r="M567" s="35" t="s">
        <v>108541</v>
      </c>
      <c r="N567" s="33" t="s">
        <v>1660</v>
      </c>
      <c r="O567" s="35" t="s">
        <v>108542</v>
      </c>
      <c r="P567" s="35" t="s">
        <v>108543</v>
      </c>
      <c r="Q567" s="222" t="s">
        <v>108544</v>
      </c>
    </row>
    <row r="568" spans="1:17" ht="25.5" x14ac:dyDescent="0.2">
      <c r="A568" s="33">
        <v>72141200</v>
      </c>
      <c r="B568" s="40" t="s">
        <v>108570</v>
      </c>
      <c r="C568" s="99">
        <v>6</v>
      </c>
      <c r="D568" s="99">
        <v>5</v>
      </c>
      <c r="E568" s="99">
        <v>1</v>
      </c>
      <c r="F568" s="99">
        <v>5</v>
      </c>
      <c r="G568" s="99" t="s">
        <v>24</v>
      </c>
      <c r="H568" s="35">
        <v>1</v>
      </c>
      <c r="I568" s="221">
        <v>2640000000</v>
      </c>
      <c r="J568" s="221">
        <v>2640000000</v>
      </c>
      <c r="K568" s="35">
        <v>0</v>
      </c>
      <c r="L568" s="223">
        <v>0</v>
      </c>
      <c r="M568" s="35" t="s">
        <v>108541</v>
      </c>
      <c r="N568" s="33" t="s">
        <v>2644</v>
      </c>
      <c r="O568" s="35" t="s">
        <v>108542</v>
      </c>
      <c r="P568" s="35" t="s">
        <v>108543</v>
      </c>
      <c r="Q568" s="222" t="s">
        <v>108544</v>
      </c>
    </row>
    <row r="569" spans="1:17" ht="25.5" x14ac:dyDescent="0.2">
      <c r="A569" s="220" t="s">
        <v>108567</v>
      </c>
      <c r="B569" s="40" t="s">
        <v>108571</v>
      </c>
      <c r="C569" s="99">
        <v>6</v>
      </c>
      <c r="D569" s="99">
        <v>5</v>
      </c>
      <c r="E569" s="99">
        <v>1</v>
      </c>
      <c r="F569" s="99">
        <v>5</v>
      </c>
      <c r="G569" s="99" t="s">
        <v>37</v>
      </c>
      <c r="H569" s="35">
        <v>1</v>
      </c>
      <c r="I569" s="221">
        <v>360000000</v>
      </c>
      <c r="J569" s="221">
        <v>360000000</v>
      </c>
      <c r="K569" s="35">
        <v>0</v>
      </c>
      <c r="L569" s="223">
        <v>0</v>
      </c>
      <c r="M569" s="35" t="s">
        <v>108541</v>
      </c>
      <c r="N569" s="33" t="s">
        <v>2644</v>
      </c>
      <c r="O569" s="35" t="s">
        <v>108542</v>
      </c>
      <c r="P569" s="35" t="s">
        <v>108543</v>
      </c>
      <c r="Q569" s="222" t="s">
        <v>108544</v>
      </c>
    </row>
    <row r="570" spans="1:17" ht="25.5" x14ac:dyDescent="0.2">
      <c r="A570" s="33">
        <v>72141200</v>
      </c>
      <c r="B570" s="40" t="s">
        <v>108572</v>
      </c>
      <c r="C570" s="99">
        <v>4</v>
      </c>
      <c r="D570" s="99">
        <v>3</v>
      </c>
      <c r="E570" s="99">
        <v>1</v>
      </c>
      <c r="F570" s="99">
        <v>7</v>
      </c>
      <c r="G570" s="99" t="s">
        <v>24</v>
      </c>
      <c r="H570" s="35">
        <v>1</v>
      </c>
      <c r="I570" s="221">
        <v>9025000000</v>
      </c>
      <c r="J570" s="221">
        <v>9025000000</v>
      </c>
      <c r="K570" s="35">
        <v>0</v>
      </c>
      <c r="L570" s="223">
        <v>0</v>
      </c>
      <c r="M570" s="35" t="s">
        <v>108541</v>
      </c>
      <c r="N570" s="33" t="s">
        <v>3146</v>
      </c>
      <c r="O570" s="35" t="s">
        <v>108542</v>
      </c>
      <c r="P570" s="35" t="s">
        <v>108543</v>
      </c>
      <c r="Q570" s="222" t="s">
        <v>108544</v>
      </c>
    </row>
    <row r="571" spans="1:17" ht="25.5" x14ac:dyDescent="0.2">
      <c r="A571" s="220" t="s">
        <v>108567</v>
      </c>
      <c r="B571" s="40" t="s">
        <v>108573</v>
      </c>
      <c r="C571" s="99">
        <v>4</v>
      </c>
      <c r="D571" s="99">
        <v>3</v>
      </c>
      <c r="E571" s="99">
        <v>1</v>
      </c>
      <c r="F571" s="99">
        <v>7</v>
      </c>
      <c r="G571" s="99" t="s">
        <v>37</v>
      </c>
      <c r="H571" s="35">
        <v>1</v>
      </c>
      <c r="I571" s="221">
        <v>475000000</v>
      </c>
      <c r="J571" s="221">
        <v>475000000</v>
      </c>
      <c r="K571" s="35">
        <v>0</v>
      </c>
      <c r="L571" s="223">
        <v>0</v>
      </c>
      <c r="M571" s="35" t="s">
        <v>108541</v>
      </c>
      <c r="N571" s="33" t="s">
        <v>3146</v>
      </c>
      <c r="O571" s="35" t="s">
        <v>108542</v>
      </c>
      <c r="P571" s="35" t="s">
        <v>108543</v>
      </c>
      <c r="Q571" s="222" t="s">
        <v>108544</v>
      </c>
    </row>
    <row r="572" spans="1:17" ht="38.25" x14ac:dyDescent="0.2">
      <c r="A572" s="220">
        <v>72141200</v>
      </c>
      <c r="B572" s="40" t="s">
        <v>108574</v>
      </c>
      <c r="C572" s="99">
        <v>4</v>
      </c>
      <c r="D572" s="99">
        <v>3</v>
      </c>
      <c r="E572" s="99">
        <v>1</v>
      </c>
      <c r="F572" s="99">
        <v>5</v>
      </c>
      <c r="G572" s="99" t="s">
        <v>24</v>
      </c>
      <c r="H572" s="35">
        <v>1</v>
      </c>
      <c r="I572" s="221">
        <v>2200000000</v>
      </c>
      <c r="J572" s="221">
        <v>300000000</v>
      </c>
      <c r="K572" s="35">
        <v>0</v>
      </c>
      <c r="L572" s="223">
        <v>0</v>
      </c>
      <c r="M572" s="35" t="s">
        <v>108541</v>
      </c>
      <c r="N572" s="33" t="s">
        <v>3608</v>
      </c>
      <c r="O572" s="35" t="s">
        <v>108542</v>
      </c>
      <c r="P572" s="35" t="s">
        <v>108543</v>
      </c>
      <c r="Q572" s="222" t="s">
        <v>108544</v>
      </c>
    </row>
    <row r="573" spans="1:17" ht="38.25" x14ac:dyDescent="0.2">
      <c r="A573" s="220" t="s">
        <v>108567</v>
      </c>
      <c r="B573" s="40" t="s">
        <v>108575</v>
      </c>
      <c r="C573" s="99">
        <v>4</v>
      </c>
      <c r="D573" s="99">
        <v>3</v>
      </c>
      <c r="E573" s="99">
        <v>1</v>
      </c>
      <c r="F573" s="99">
        <v>5</v>
      </c>
      <c r="G573" s="99" t="s">
        <v>37</v>
      </c>
      <c r="H573" s="35">
        <v>1</v>
      </c>
      <c r="I573" s="221">
        <v>2200000000</v>
      </c>
      <c r="J573" s="221">
        <v>300000000</v>
      </c>
      <c r="K573" s="35">
        <v>0</v>
      </c>
      <c r="L573" s="223">
        <v>0</v>
      </c>
      <c r="M573" s="35" t="s">
        <v>108541</v>
      </c>
      <c r="N573" s="33" t="s">
        <v>3608</v>
      </c>
      <c r="O573" s="35" t="s">
        <v>108542</v>
      </c>
      <c r="P573" s="35" t="s">
        <v>108543</v>
      </c>
      <c r="Q573" s="222" t="s">
        <v>108544</v>
      </c>
    </row>
    <row r="574" spans="1:17" ht="25.5" x14ac:dyDescent="0.2">
      <c r="A574" s="220">
        <v>72141200</v>
      </c>
      <c r="B574" s="40" t="s">
        <v>108576</v>
      </c>
      <c r="C574" s="99">
        <v>4</v>
      </c>
      <c r="D574" s="99">
        <v>3</v>
      </c>
      <c r="E574" s="99">
        <v>1</v>
      </c>
      <c r="F574" s="99">
        <v>7</v>
      </c>
      <c r="G574" s="99" t="s">
        <v>24</v>
      </c>
      <c r="H574" s="35">
        <v>1</v>
      </c>
      <c r="I574" s="221">
        <v>14325000000</v>
      </c>
      <c r="J574" s="221">
        <v>14325000000</v>
      </c>
      <c r="K574" s="35">
        <v>0</v>
      </c>
      <c r="L574" s="223">
        <v>0</v>
      </c>
      <c r="M574" s="35" t="s">
        <v>108541</v>
      </c>
      <c r="N574" s="33" t="s">
        <v>3608</v>
      </c>
      <c r="O574" s="35" t="s">
        <v>108542</v>
      </c>
      <c r="P574" s="35" t="s">
        <v>108543</v>
      </c>
      <c r="Q574" s="222" t="s">
        <v>108544</v>
      </c>
    </row>
    <row r="575" spans="1:17" ht="25.5" x14ac:dyDescent="0.2">
      <c r="A575" s="220" t="s">
        <v>108567</v>
      </c>
      <c r="B575" s="40" t="s">
        <v>108577</v>
      </c>
      <c r="C575" s="99">
        <v>4</v>
      </c>
      <c r="D575" s="99">
        <v>3</v>
      </c>
      <c r="E575" s="99">
        <v>1</v>
      </c>
      <c r="F575" s="99">
        <v>7</v>
      </c>
      <c r="G575" s="99" t="s">
        <v>37</v>
      </c>
      <c r="H575" s="35">
        <v>1</v>
      </c>
      <c r="I575" s="221">
        <v>675000000</v>
      </c>
      <c r="J575" s="221">
        <v>675000000</v>
      </c>
      <c r="K575" s="35">
        <v>0</v>
      </c>
      <c r="L575" s="223">
        <v>0</v>
      </c>
      <c r="M575" s="35" t="s">
        <v>108541</v>
      </c>
      <c r="N575" s="33" t="s">
        <v>3608</v>
      </c>
      <c r="O575" s="35" t="s">
        <v>108542</v>
      </c>
      <c r="P575" s="35" t="s">
        <v>108543</v>
      </c>
      <c r="Q575" s="222" t="s">
        <v>108544</v>
      </c>
    </row>
    <row r="576" spans="1:17" ht="63.75" x14ac:dyDescent="0.2">
      <c r="A576" s="220">
        <v>72141200</v>
      </c>
      <c r="B576" s="40" t="s">
        <v>108578</v>
      </c>
      <c r="C576" s="99">
        <v>4</v>
      </c>
      <c r="D576" s="99">
        <v>3</v>
      </c>
      <c r="E576" s="99">
        <v>1</v>
      </c>
      <c r="F576" s="99">
        <v>5</v>
      </c>
      <c r="G576" s="99" t="s">
        <v>24</v>
      </c>
      <c r="H576" s="35">
        <v>1</v>
      </c>
      <c r="I576" s="221">
        <v>8297977231</v>
      </c>
      <c r="J576" s="221">
        <v>8297977231</v>
      </c>
      <c r="K576" s="35">
        <v>0</v>
      </c>
      <c r="L576" s="223">
        <v>0</v>
      </c>
      <c r="M576" s="35" t="s">
        <v>108541</v>
      </c>
      <c r="N576" s="33" t="s">
        <v>108579</v>
      </c>
      <c r="O576" s="35" t="s">
        <v>108542</v>
      </c>
      <c r="P576" s="35" t="s">
        <v>108543</v>
      </c>
      <c r="Q576" s="222" t="s">
        <v>108544</v>
      </c>
    </row>
    <row r="577" spans="1:17" ht="63.75" x14ac:dyDescent="0.2">
      <c r="A577" s="220" t="s">
        <v>108567</v>
      </c>
      <c r="B577" s="40" t="s">
        <v>108580</v>
      </c>
      <c r="C577" s="99">
        <v>4</v>
      </c>
      <c r="D577" s="99">
        <v>3</v>
      </c>
      <c r="E577" s="99">
        <v>1</v>
      </c>
      <c r="F577" s="99">
        <v>5</v>
      </c>
      <c r="G577" s="99" t="s">
        <v>37</v>
      </c>
      <c r="H577" s="35">
        <v>1</v>
      </c>
      <c r="I577" s="221">
        <v>414898861.55000001</v>
      </c>
      <c r="J577" s="221">
        <v>414898861.55000001</v>
      </c>
      <c r="K577" s="35">
        <v>0</v>
      </c>
      <c r="L577" s="223">
        <v>0</v>
      </c>
      <c r="M577" s="35" t="s">
        <v>108541</v>
      </c>
      <c r="N577" s="33" t="s">
        <v>108579</v>
      </c>
      <c r="O577" s="35" t="s">
        <v>108542</v>
      </c>
      <c r="P577" s="35" t="s">
        <v>108543</v>
      </c>
      <c r="Q577" s="222" t="s">
        <v>108544</v>
      </c>
    </row>
    <row r="578" spans="1:17" ht="191.25" x14ac:dyDescent="0.2">
      <c r="A578" s="220">
        <v>72141200</v>
      </c>
      <c r="B578" s="40" t="s">
        <v>108581</v>
      </c>
      <c r="C578" s="99">
        <v>6</v>
      </c>
      <c r="D578" s="99">
        <v>5</v>
      </c>
      <c r="E578" s="99">
        <v>1</v>
      </c>
      <c r="F578" s="99">
        <v>4</v>
      </c>
      <c r="G578" s="99" t="s">
        <v>24</v>
      </c>
      <c r="H578" s="35">
        <v>1</v>
      </c>
      <c r="I578" s="221">
        <v>3760000000</v>
      </c>
      <c r="J578" s="221">
        <v>3760000000</v>
      </c>
      <c r="K578" s="35">
        <v>0</v>
      </c>
      <c r="L578" s="223">
        <v>0</v>
      </c>
      <c r="M578" s="35" t="s">
        <v>108541</v>
      </c>
      <c r="N578" s="33" t="s">
        <v>108582</v>
      </c>
      <c r="O578" s="35" t="s">
        <v>108542</v>
      </c>
      <c r="P578" s="35" t="s">
        <v>108543</v>
      </c>
      <c r="Q578" s="222" t="s">
        <v>108544</v>
      </c>
    </row>
    <row r="579" spans="1:17" ht="191.25" x14ac:dyDescent="0.2">
      <c r="A579" s="220" t="s">
        <v>108567</v>
      </c>
      <c r="B579" s="40" t="s">
        <v>108583</v>
      </c>
      <c r="C579" s="99">
        <v>6</v>
      </c>
      <c r="D579" s="99">
        <v>5</v>
      </c>
      <c r="E579" s="99">
        <v>1</v>
      </c>
      <c r="F579" s="99">
        <v>4</v>
      </c>
      <c r="G579" s="99" t="s">
        <v>37</v>
      </c>
      <c r="H579" s="35">
        <v>1</v>
      </c>
      <c r="I579" s="221">
        <v>240000000</v>
      </c>
      <c r="J579" s="221">
        <v>240000000</v>
      </c>
      <c r="K579" s="35">
        <v>0</v>
      </c>
      <c r="L579" s="223">
        <v>0</v>
      </c>
      <c r="M579" s="35" t="s">
        <v>108541</v>
      </c>
      <c r="N579" s="33" t="s">
        <v>108582</v>
      </c>
      <c r="O579" s="35" t="s">
        <v>108542</v>
      </c>
      <c r="P579" s="35" t="s">
        <v>108543</v>
      </c>
      <c r="Q579" s="222" t="s">
        <v>108544</v>
      </c>
    </row>
    <row r="580" spans="1:17" ht="38.25" x14ac:dyDescent="0.2">
      <c r="A580" s="220" t="s">
        <v>108584</v>
      </c>
      <c r="B580" s="40" t="s">
        <v>108585</v>
      </c>
      <c r="C580" s="99">
        <v>4</v>
      </c>
      <c r="D580" s="99">
        <v>3</v>
      </c>
      <c r="E580" s="99">
        <v>1</v>
      </c>
      <c r="F580" s="99">
        <v>7</v>
      </c>
      <c r="G580" s="99" t="s">
        <v>51</v>
      </c>
      <c r="H580" s="35">
        <v>1</v>
      </c>
      <c r="I580" s="221">
        <v>679665081.48000002</v>
      </c>
      <c r="J580" s="221">
        <v>679665081.48000002</v>
      </c>
      <c r="K580" s="35">
        <v>1</v>
      </c>
      <c r="L580" s="223">
        <v>3</v>
      </c>
      <c r="M580" s="35" t="s">
        <v>108541</v>
      </c>
      <c r="N580" s="33" t="s">
        <v>3608</v>
      </c>
      <c r="O580" s="35" t="s">
        <v>108542</v>
      </c>
      <c r="P580" s="35" t="s">
        <v>108543</v>
      </c>
      <c r="Q580" s="222" t="s">
        <v>108544</v>
      </c>
    </row>
    <row r="581" spans="1:17" ht="51" x14ac:dyDescent="0.2">
      <c r="A581" s="220" t="s">
        <v>108567</v>
      </c>
      <c r="B581" s="40" t="s">
        <v>108586</v>
      </c>
      <c r="C581" s="99">
        <v>4</v>
      </c>
      <c r="D581" s="99">
        <v>3</v>
      </c>
      <c r="E581" s="99">
        <v>1</v>
      </c>
      <c r="F581" s="99">
        <v>7</v>
      </c>
      <c r="G581" s="99" t="s">
        <v>37</v>
      </c>
      <c r="H581" s="35">
        <v>1</v>
      </c>
      <c r="I581" s="221">
        <v>129460015.52</v>
      </c>
      <c r="J581" s="221">
        <v>129460015.52</v>
      </c>
      <c r="K581" s="35">
        <v>1</v>
      </c>
      <c r="L581" s="223">
        <v>3</v>
      </c>
      <c r="M581" s="35" t="s">
        <v>108541</v>
      </c>
      <c r="N581" s="33" t="s">
        <v>3608</v>
      </c>
      <c r="O581" s="35" t="s">
        <v>108542</v>
      </c>
      <c r="P581" s="35" t="s">
        <v>108543</v>
      </c>
      <c r="Q581" s="222" t="s">
        <v>108544</v>
      </c>
    </row>
    <row r="582" spans="1:17" ht="25.5" x14ac:dyDescent="0.2">
      <c r="A582" s="220" t="s">
        <v>108587</v>
      </c>
      <c r="B582" s="40" t="s">
        <v>108588</v>
      </c>
      <c r="C582" s="99">
        <v>6</v>
      </c>
      <c r="D582" s="99">
        <v>5</v>
      </c>
      <c r="E582" s="99">
        <v>1</v>
      </c>
      <c r="F582" s="99">
        <v>2</v>
      </c>
      <c r="G582" s="99" t="s">
        <v>51</v>
      </c>
      <c r="H582" s="35">
        <v>1</v>
      </c>
      <c r="I582" s="221">
        <v>160000000</v>
      </c>
      <c r="J582" s="221">
        <v>160000000</v>
      </c>
      <c r="K582" s="35">
        <v>0</v>
      </c>
      <c r="L582" s="223">
        <v>0</v>
      </c>
      <c r="M582" s="35" t="s">
        <v>108541</v>
      </c>
      <c r="N582" s="33" t="s">
        <v>4585</v>
      </c>
      <c r="O582" s="35" t="s">
        <v>108542</v>
      </c>
      <c r="P582" s="35" t="s">
        <v>108543</v>
      </c>
      <c r="Q582" s="222" t="s">
        <v>108544</v>
      </c>
    </row>
    <row r="583" spans="1:17" ht="25.5" x14ac:dyDescent="0.2">
      <c r="A583" s="220" t="s">
        <v>108589</v>
      </c>
      <c r="B583" s="40" t="s">
        <v>108590</v>
      </c>
      <c r="C583" s="99">
        <v>6</v>
      </c>
      <c r="D583" s="99">
        <v>5</v>
      </c>
      <c r="E583" s="99">
        <v>1</v>
      </c>
      <c r="F583" s="99">
        <v>2</v>
      </c>
      <c r="G583" s="99" t="s">
        <v>72</v>
      </c>
      <c r="H583" s="35">
        <v>1</v>
      </c>
      <c r="I583" s="221">
        <v>40000000</v>
      </c>
      <c r="J583" s="221">
        <v>40000000</v>
      </c>
      <c r="K583" s="35">
        <v>0</v>
      </c>
      <c r="L583" s="223">
        <v>0</v>
      </c>
      <c r="M583" s="35" t="s">
        <v>108541</v>
      </c>
      <c r="N583" s="33" t="s">
        <v>4585</v>
      </c>
      <c r="O583" s="35" t="s">
        <v>108542</v>
      </c>
      <c r="P583" s="35" t="s">
        <v>108543</v>
      </c>
      <c r="Q583" s="222" t="s">
        <v>108544</v>
      </c>
    </row>
    <row r="584" spans="1:17" ht="280.5" x14ac:dyDescent="0.2">
      <c r="A584" s="220">
        <v>80101600</v>
      </c>
      <c r="B584" s="40" t="s">
        <v>108591</v>
      </c>
      <c r="C584" s="99">
        <v>6</v>
      </c>
      <c r="D584" s="99">
        <v>5</v>
      </c>
      <c r="E584" s="99">
        <v>1</v>
      </c>
      <c r="F584" s="99">
        <v>5</v>
      </c>
      <c r="G584" s="99" t="s">
        <v>24</v>
      </c>
      <c r="H584" s="35">
        <v>1</v>
      </c>
      <c r="I584" s="221">
        <v>17441050000</v>
      </c>
      <c r="J584" s="221">
        <v>17441050000</v>
      </c>
      <c r="K584" s="35">
        <v>0</v>
      </c>
      <c r="L584" s="223">
        <v>0</v>
      </c>
      <c r="M584" s="35" t="s">
        <v>108541</v>
      </c>
      <c r="N584" s="33" t="s">
        <v>108592</v>
      </c>
      <c r="O584" s="35" t="s">
        <v>108542</v>
      </c>
      <c r="P584" s="35" t="s">
        <v>108543</v>
      </c>
      <c r="Q584" s="222" t="s">
        <v>108544</v>
      </c>
    </row>
    <row r="585" spans="1:17" ht="280.5" x14ac:dyDescent="0.2">
      <c r="A585" s="220" t="s">
        <v>108589</v>
      </c>
      <c r="B585" s="40" t="s">
        <v>108593</v>
      </c>
      <c r="C585" s="99">
        <v>6</v>
      </c>
      <c r="D585" s="99">
        <v>5</v>
      </c>
      <c r="E585" s="99">
        <v>1</v>
      </c>
      <c r="F585" s="99">
        <v>5</v>
      </c>
      <c r="G585" s="99" t="s">
        <v>37</v>
      </c>
      <c r="H585" s="35">
        <v>1</v>
      </c>
      <c r="I585" s="221">
        <v>917950000</v>
      </c>
      <c r="J585" s="221">
        <v>917950000</v>
      </c>
      <c r="K585" s="35">
        <v>0</v>
      </c>
      <c r="L585" s="223">
        <v>0</v>
      </c>
      <c r="M585" s="35" t="s">
        <v>108541</v>
      </c>
      <c r="N585" s="33" t="s">
        <v>108592</v>
      </c>
      <c r="O585" s="35" t="s">
        <v>108542</v>
      </c>
      <c r="P585" s="35" t="s">
        <v>108543</v>
      </c>
      <c r="Q585" s="222" t="s">
        <v>108544</v>
      </c>
    </row>
    <row r="586" spans="1:17" ht="25.5" x14ac:dyDescent="0.2">
      <c r="A586" s="220" t="s">
        <v>108589</v>
      </c>
      <c r="B586" s="40" t="s">
        <v>108594</v>
      </c>
      <c r="C586" s="99">
        <v>5</v>
      </c>
      <c r="D586" s="99">
        <v>4</v>
      </c>
      <c r="E586" s="99">
        <v>1</v>
      </c>
      <c r="F586" s="99">
        <v>3</v>
      </c>
      <c r="G586" s="99" t="s">
        <v>37</v>
      </c>
      <c r="H586" s="35">
        <v>1</v>
      </c>
      <c r="I586" s="221">
        <v>216342323.63999999</v>
      </c>
      <c r="J586" s="221">
        <v>216342323.63999999</v>
      </c>
      <c r="K586" s="35">
        <v>0</v>
      </c>
      <c r="L586" s="223">
        <v>0</v>
      </c>
      <c r="M586" s="35" t="s">
        <v>108541</v>
      </c>
      <c r="N586" s="33" t="s">
        <v>4396</v>
      </c>
      <c r="O586" s="35" t="s">
        <v>108542</v>
      </c>
      <c r="P586" s="35" t="s">
        <v>108543</v>
      </c>
      <c r="Q586" s="222" t="s">
        <v>108544</v>
      </c>
    </row>
    <row r="587" spans="1:17" ht="38.25" x14ac:dyDescent="0.2">
      <c r="A587" s="220" t="s">
        <v>108589</v>
      </c>
      <c r="B587" s="40" t="s">
        <v>108595</v>
      </c>
      <c r="C587" s="99">
        <v>5</v>
      </c>
      <c r="D587" s="99">
        <v>4</v>
      </c>
      <c r="E587" s="99">
        <v>1</v>
      </c>
      <c r="F587" s="99">
        <v>3</v>
      </c>
      <c r="G587" s="99" t="s">
        <v>37</v>
      </c>
      <c r="H587" s="35">
        <v>1</v>
      </c>
      <c r="I587" s="221">
        <v>47489778.359999999</v>
      </c>
      <c r="J587" s="221">
        <v>47489778.359999999</v>
      </c>
      <c r="K587" s="35">
        <v>0</v>
      </c>
      <c r="L587" s="223">
        <v>0</v>
      </c>
      <c r="M587" s="35" t="s">
        <v>108541</v>
      </c>
      <c r="N587" s="33" t="s">
        <v>4396</v>
      </c>
      <c r="O587" s="35" t="s">
        <v>108542</v>
      </c>
      <c r="P587" s="35" t="s">
        <v>108543</v>
      </c>
      <c r="Q587" s="222" t="s">
        <v>108544</v>
      </c>
    </row>
    <row r="588" spans="1:17" ht="114.75" x14ac:dyDescent="0.2">
      <c r="A588" s="220">
        <v>80101600</v>
      </c>
      <c r="B588" s="40" t="s">
        <v>108596</v>
      </c>
      <c r="C588" s="99">
        <v>6</v>
      </c>
      <c r="D588" s="99">
        <v>5</v>
      </c>
      <c r="E588" s="99">
        <v>1</v>
      </c>
      <c r="F588" s="99">
        <v>5</v>
      </c>
      <c r="G588" s="99" t="s">
        <v>24</v>
      </c>
      <c r="H588" s="35">
        <v>1</v>
      </c>
      <c r="I588" s="221">
        <v>23085000000</v>
      </c>
      <c r="J588" s="221">
        <v>23085000000</v>
      </c>
      <c r="K588" s="35">
        <v>0</v>
      </c>
      <c r="L588" s="223">
        <v>0</v>
      </c>
      <c r="M588" s="35" t="s">
        <v>108541</v>
      </c>
      <c r="N588" s="33" t="s">
        <v>108597</v>
      </c>
      <c r="O588" s="35" t="s">
        <v>108542</v>
      </c>
      <c r="P588" s="35" t="s">
        <v>108543</v>
      </c>
      <c r="Q588" s="222" t="s">
        <v>108544</v>
      </c>
    </row>
    <row r="589" spans="1:17" ht="102" x14ac:dyDescent="0.2">
      <c r="A589" s="220" t="s">
        <v>108589</v>
      </c>
      <c r="B589" s="40" t="s">
        <v>108598</v>
      </c>
      <c r="C589" s="99">
        <v>6</v>
      </c>
      <c r="D589" s="99">
        <v>5</v>
      </c>
      <c r="E589" s="99">
        <v>1</v>
      </c>
      <c r="F589" s="99">
        <v>5</v>
      </c>
      <c r="G589" s="99" t="s">
        <v>37</v>
      </c>
      <c r="H589" s="35">
        <v>1</v>
      </c>
      <c r="I589" s="221">
        <v>1215000000</v>
      </c>
      <c r="J589" s="221">
        <v>1215000000</v>
      </c>
      <c r="K589" s="35">
        <v>0</v>
      </c>
      <c r="L589" s="223">
        <v>0</v>
      </c>
      <c r="M589" s="35" t="s">
        <v>108541</v>
      </c>
      <c r="N589" s="33" t="s">
        <v>108597</v>
      </c>
      <c r="O589" s="35" t="s">
        <v>108542</v>
      </c>
      <c r="P589" s="35" t="s">
        <v>108543</v>
      </c>
      <c r="Q589" s="222" t="s">
        <v>108544</v>
      </c>
    </row>
    <row r="590" spans="1:17" x14ac:dyDescent="0.2">
      <c r="A590" s="220"/>
      <c r="B590" s="40" t="s">
        <v>108599</v>
      </c>
      <c r="C590" s="99">
        <v>1</v>
      </c>
      <c r="D590" s="99">
        <v>1</v>
      </c>
      <c r="E590" s="99">
        <v>1</v>
      </c>
      <c r="F590" s="99">
        <v>12</v>
      </c>
      <c r="G590" s="99" t="s">
        <v>37</v>
      </c>
      <c r="H590" s="35">
        <v>1</v>
      </c>
      <c r="I590" s="221">
        <f>400000000+260000000+240000000+700000000</f>
        <v>1600000000</v>
      </c>
      <c r="J590" s="221">
        <f>400000000+260000000+240000000+700000000</f>
        <v>1600000000</v>
      </c>
      <c r="K590" s="35">
        <v>0</v>
      </c>
      <c r="L590" s="223">
        <v>0</v>
      </c>
      <c r="M590" s="35" t="s">
        <v>108541</v>
      </c>
      <c r="N590" s="33"/>
      <c r="O590" s="35" t="s">
        <v>108542</v>
      </c>
      <c r="P590" s="35" t="s">
        <v>108543</v>
      </c>
      <c r="Q590" s="222" t="s">
        <v>108544</v>
      </c>
    </row>
    <row r="592" spans="1:17" x14ac:dyDescent="0.2">
      <c r="I592" s="227">
        <f>SUM(I5:I590)</f>
        <v>566996937047.20996</v>
      </c>
    </row>
  </sheetData>
  <mergeCells count="1">
    <mergeCell ref="A1:Q3"/>
  </mergeCells>
  <hyperlinks>
    <hyperlink ref="Q11" r:id="rId1" xr:uid="{9D08702E-9F67-40C9-B9E8-C637D0E24C29}"/>
    <hyperlink ref="Q12:Q13" r:id="rId2" display="jgutierrezc@invias.gov.co" xr:uid="{9323107F-08E4-4017-AAE7-0854F32D2C8C}"/>
    <hyperlink ref="Q16" r:id="rId3" xr:uid="{F1558227-4C1E-4FEF-A075-CFB571763C1E}"/>
    <hyperlink ref="Q17:Q18" r:id="rId4" display="jgutierrezc@invias.gov.co" xr:uid="{A3BDF5E0-E9A3-47F8-92DC-5B3E218A4C34}"/>
    <hyperlink ref="Q19" r:id="rId5" xr:uid="{FCCB9867-FC60-4854-9F80-8FD1719473F5}"/>
    <hyperlink ref="Q33" r:id="rId6" xr:uid="{ABB629E9-0B5E-4FC3-A3F8-40656A1DBC85}"/>
    <hyperlink ref="Q34" r:id="rId7" xr:uid="{A581E7A2-3733-4BF3-8F45-0AF30516ADBD}"/>
    <hyperlink ref="Q35" r:id="rId8" xr:uid="{AF347E3A-8C33-44B9-A011-133CE1A36CCE}"/>
    <hyperlink ref="Q36" r:id="rId9" xr:uid="{B15D965E-1E28-4393-9D8C-9C4FA7243FC6}"/>
    <hyperlink ref="Q37" r:id="rId10" xr:uid="{6998D27C-55C1-46DB-90FD-69DEBD4C32BA}"/>
    <hyperlink ref="Q38" r:id="rId11" xr:uid="{A111B8A3-65D4-4E3E-99A5-7B9EDAE86BFA}"/>
    <hyperlink ref="Q39" r:id="rId12" xr:uid="{344B6957-5C73-485D-BEC6-B034E8712615}"/>
    <hyperlink ref="Q40" r:id="rId13" xr:uid="{E762573E-FA10-46C2-9BB5-A9E056B1E058}"/>
    <hyperlink ref="Q41" r:id="rId14" xr:uid="{29BF8995-6417-4556-9D07-222761088456}"/>
    <hyperlink ref="Q42" r:id="rId15" xr:uid="{CDB38C40-B06E-4144-8BD6-16F782E5D200}"/>
    <hyperlink ref="Q43" r:id="rId16" xr:uid="{E6A469FE-6DAF-478B-B33B-78035D11F0EB}"/>
    <hyperlink ref="Q44" r:id="rId17" xr:uid="{F21C3F8F-81C8-4856-86D0-67F60371F00C}"/>
    <hyperlink ref="Q45" r:id="rId18" xr:uid="{A1808E7F-F019-49C4-B89D-27A14ED20E37}"/>
    <hyperlink ref="Q46" r:id="rId19" xr:uid="{DD177448-FD58-42D6-BB71-FA8B6AE1607C}"/>
    <hyperlink ref="Q47" r:id="rId20" xr:uid="{8904658D-9EA7-4ADB-9BD2-4C9136E0D966}"/>
    <hyperlink ref="Q48" r:id="rId21" xr:uid="{CA9A7704-4FFE-42AC-A49A-D7D1741A65D8}"/>
    <hyperlink ref="Q49" r:id="rId22" xr:uid="{2DA3B45F-D9B2-495B-BFD7-F50F19223BC5}"/>
    <hyperlink ref="Q50" r:id="rId23" xr:uid="{D7340F6E-7FD8-48E2-B35B-35D3245D8438}"/>
    <hyperlink ref="Q51" r:id="rId24" xr:uid="{539D28BB-BCED-4047-9293-42F18715B035}"/>
    <hyperlink ref="Q52" r:id="rId25" xr:uid="{3721138F-4458-4178-958A-6F517C6AC508}"/>
    <hyperlink ref="Q53" r:id="rId26" xr:uid="{3E576180-F66D-4100-BC47-8FB6298B9B9E}"/>
    <hyperlink ref="Q54" r:id="rId27" xr:uid="{932DDAD1-7965-4DF2-9C1F-25F1CFBD6FCD}"/>
    <hyperlink ref="Q55" r:id="rId28" xr:uid="{81369542-1336-40D3-BFF2-9871D1A53098}"/>
    <hyperlink ref="Q56:Q64" r:id="rId29" display="oortiz@invias.gov.co" xr:uid="{71D439A1-D51C-4EDE-B44F-02D6A79D9E2A}"/>
    <hyperlink ref="Q65" r:id="rId30" xr:uid="{E2309BE3-B498-4780-9500-E741A4582A0D}"/>
    <hyperlink ref="Q66" r:id="rId31" xr:uid="{87D69288-6531-4DDC-89D2-251D8198FBFD}"/>
    <hyperlink ref="Q67" r:id="rId32" xr:uid="{A6F74CD5-EEF4-44F2-AA3A-41BD6F6BB633}"/>
    <hyperlink ref="Q68" r:id="rId33" xr:uid="{A55874F9-1FBC-4DFF-A034-E18D1B7F1A65}"/>
    <hyperlink ref="Q69" r:id="rId34" xr:uid="{F81FBDEC-62CC-495C-8122-4EDFEA30338E}"/>
    <hyperlink ref="Q70" r:id="rId35" xr:uid="{05E4ED4E-7C56-4E82-8799-DD133417C29A}"/>
    <hyperlink ref="Q71" r:id="rId36" xr:uid="{138FB3AF-7483-4360-ADB6-A370BC41D396}"/>
    <hyperlink ref="Q72" r:id="rId37" xr:uid="{2C16D352-A42D-497B-AB12-867C3B18BC81}"/>
    <hyperlink ref="Q73" r:id="rId38" xr:uid="{74AF3C76-7466-440A-BB0A-621865A06A40}"/>
    <hyperlink ref="Q74" r:id="rId39" xr:uid="{CE8320F5-6EDC-49A4-9526-0B7C0BC7CF61}"/>
    <hyperlink ref="Q75" r:id="rId40" xr:uid="{E6F9F2E9-CBD6-4C78-87CD-8B6597F38BA8}"/>
    <hyperlink ref="Q76" r:id="rId41" xr:uid="{0363E7C2-7815-458E-B4CC-3EF1BAF1A21D}"/>
    <hyperlink ref="Q77" r:id="rId42" xr:uid="{193259D1-F2D0-4AE1-B282-CCCFA762C142}"/>
    <hyperlink ref="Q78" r:id="rId43" xr:uid="{46FC61AB-476A-4AC0-A213-10287E61F028}"/>
    <hyperlink ref="Q79" r:id="rId44" xr:uid="{17E3E001-7E0B-4B37-996F-D0B5071D19BB}"/>
    <hyperlink ref="Q80" r:id="rId45" xr:uid="{36FDE270-633F-408F-97A6-09F5D14C7ABD}"/>
    <hyperlink ref="Q81" r:id="rId46" xr:uid="{A82B55F5-2ABD-4341-B5AA-A87025F75657}"/>
    <hyperlink ref="Q82" r:id="rId47" xr:uid="{5093D832-7B49-4DDA-88DF-CAA4935D3A12}"/>
    <hyperlink ref="Q83" r:id="rId48" xr:uid="{CA706207-321E-417A-A23F-F386B295FE3C}"/>
    <hyperlink ref="Q84" r:id="rId49" xr:uid="{63F8C8FB-B9D4-468F-ACD3-2586F671C66D}"/>
    <hyperlink ref="Q85" r:id="rId50" xr:uid="{5AB06DFB-4858-4556-8410-65FA59F8D908}"/>
    <hyperlink ref="Q86" r:id="rId51" xr:uid="{AEBEB30B-EA5C-4B70-894E-4D7E7340DCC1}"/>
    <hyperlink ref="Q87" r:id="rId52" xr:uid="{D190801D-372A-4472-8CD4-5D5681E30DA6}"/>
    <hyperlink ref="Q88" r:id="rId53" xr:uid="{EFAF58B3-51D8-468A-BC7B-FCFE1CEE5450}"/>
    <hyperlink ref="Q89" r:id="rId54" xr:uid="{F01F38E0-F5AD-47B3-8D37-41430E34F28D}"/>
    <hyperlink ref="Q91" r:id="rId55" xr:uid="{FB673F9E-71B3-49C2-B0EF-EE27E02FC2E1}"/>
    <hyperlink ref="Q92" r:id="rId56" xr:uid="{863F34A6-3C06-43ED-BBBD-BADB63DD730A}"/>
    <hyperlink ref="Q93" r:id="rId57" xr:uid="{51F3455E-6E9D-47CB-967B-4105C93C6D87}"/>
    <hyperlink ref="Q94" r:id="rId58" xr:uid="{BA3D0CEA-E2A8-43C4-B286-F7229103527D}"/>
    <hyperlink ref="Q95" r:id="rId59" xr:uid="{10A8ADD2-80FD-43CD-8AE1-F9CDFD3253C5}"/>
    <hyperlink ref="Q96" r:id="rId60" xr:uid="{B12DB56B-EF0E-4988-8002-5B5F093F5F81}"/>
    <hyperlink ref="Q90" r:id="rId61" xr:uid="{54554679-2917-48D3-A4A1-F51C12274590}"/>
    <hyperlink ref="Q109" r:id="rId62" xr:uid="{57EBD6E3-BCD0-446D-A8A9-224E81C2861C}"/>
    <hyperlink ref="Q110" r:id="rId63" xr:uid="{F7B0FC55-9593-4370-987D-539E66C8B281}"/>
    <hyperlink ref="Q111:Q126" r:id="rId64" display="ozuleta@invias.gov.co" xr:uid="{E1EC948F-BAD5-42F7-9571-FD51760F0051}"/>
    <hyperlink ref="Q127" r:id="rId65" xr:uid="{3C1C2753-D261-495D-9AC5-DDC6454D163F}"/>
    <hyperlink ref="Q128" r:id="rId66" xr:uid="{B687FABF-A167-4A72-99F5-C2DD7DD9D062}"/>
    <hyperlink ref="Q130" r:id="rId67" xr:uid="{B9E7F040-177D-4AFD-8D1D-1DB4AEB5CE3C}"/>
    <hyperlink ref="Q135" r:id="rId68" xr:uid="{37195E42-CD38-4FD2-A074-91B4199C4DBD}"/>
    <hyperlink ref="Q136" r:id="rId69" xr:uid="{1EA5B1B6-C330-4C65-80F4-D349A301F098}"/>
    <hyperlink ref="Q132" r:id="rId70" xr:uid="{98BBA458-4DDE-4F65-A0D7-977E7EE13473}"/>
    <hyperlink ref="Q133" r:id="rId71" xr:uid="{DA510E5B-C4B0-4209-BC0E-20B6D4456E7E}"/>
    <hyperlink ref="Q134" r:id="rId72" xr:uid="{844A11AC-1631-40ED-B20C-26303650F931}"/>
    <hyperlink ref="Q131" r:id="rId73" xr:uid="{99E05623-2CC2-44C6-81A5-C1BC2DAAA332}"/>
    <hyperlink ref="Q142" r:id="rId74" xr:uid="{27DA192E-5F4C-4029-95B8-B9A075C54A69}"/>
    <hyperlink ref="Q143" r:id="rId75" xr:uid="{DBDF1BDC-7362-462A-BA25-56061216C769}"/>
    <hyperlink ref="Q129" r:id="rId76" xr:uid="{CCF744D9-536F-426C-A3F2-E93C14AA1E6F}"/>
    <hyperlink ref="Q138" r:id="rId77" xr:uid="{CBACB8D0-5953-49B2-A075-454779F30420}"/>
    <hyperlink ref="Q140" r:id="rId78" xr:uid="{F7B11860-9C09-4EEA-8484-7BC0E235C937}"/>
    <hyperlink ref="Q139" r:id="rId79" xr:uid="{B3EA96FA-E30C-4D21-94B9-5783F6ECCE0E}"/>
    <hyperlink ref="Q141" r:id="rId80" xr:uid="{FCE666EB-7B24-490D-92D3-C93EAF87265A}"/>
    <hyperlink ref="Q137" r:id="rId81" xr:uid="{187DF414-8C54-4165-B117-94DE95A536D0}"/>
    <hyperlink ref="Q144" r:id="rId82" xr:uid="{3E0A250F-B3DB-42EE-A205-F4CEA6172733}"/>
    <hyperlink ref="Q146" r:id="rId83" xr:uid="{CAB1DC75-20CA-4529-83D1-2BF5F0FB46B3}"/>
    <hyperlink ref="Q148" r:id="rId84" xr:uid="{1FB36219-9B5B-4FFB-A212-6D0D67E5C023}"/>
    <hyperlink ref="Q149" r:id="rId85" xr:uid="{8E7D95E4-861F-41D2-9C4B-26C133E503B8}"/>
    <hyperlink ref="Q150" r:id="rId86" xr:uid="{BEE36384-55B8-418B-A8E4-7A1C04053376}"/>
    <hyperlink ref="Q151" r:id="rId87" xr:uid="{B73A817E-7156-4656-9A0D-4C7C34C0B108}"/>
    <hyperlink ref="Q152" r:id="rId88" xr:uid="{0CBBE26F-EBE8-45D3-9EB0-D7AF7E60E5CD}"/>
    <hyperlink ref="Q153" r:id="rId89" xr:uid="{E1BF8157-08CE-4C94-A1F6-805FCECD8972}"/>
    <hyperlink ref="Q155" r:id="rId90" xr:uid="{A75708EB-7836-4152-93FE-77D897D9E4A9}"/>
    <hyperlink ref="Q145" r:id="rId91" xr:uid="{C66F7C53-6D71-4C1E-B7FF-7B67AF89019B}"/>
    <hyperlink ref="Q147" r:id="rId92" xr:uid="{56E06124-2243-4FCD-A583-9E6B9535279E}"/>
    <hyperlink ref="Q154" r:id="rId93" xr:uid="{18BD78DF-83D3-475E-B2F7-F2983B9FF969}"/>
    <hyperlink ref="Q156" r:id="rId94" xr:uid="{E1600836-DE21-4560-8F9C-ADDF176E4752}"/>
    <hyperlink ref="Q157" r:id="rId95" xr:uid="{497218AE-B9AA-4DED-A08C-25466BDF0F35}"/>
    <hyperlink ref="Q159" r:id="rId96" xr:uid="{7BB545AA-3248-446D-8BDE-E2329D9FBA09}"/>
    <hyperlink ref="Q160" r:id="rId97" xr:uid="{CDF00055-F8F3-4F4B-879B-86CA82D222A1}"/>
    <hyperlink ref="Q158" r:id="rId98" xr:uid="{7F2DAEE4-43D4-42FE-85DE-EC18983C1635}"/>
    <hyperlink ref="Q161" r:id="rId99" xr:uid="{303D34F0-95D5-4603-9078-ACC5525CBBD4}"/>
    <hyperlink ref="Q162" r:id="rId100" xr:uid="{ABBB28D0-6331-44D6-9F44-74656443C93F}"/>
    <hyperlink ref="Q163" r:id="rId101" xr:uid="{EBF6B3C4-A623-4985-B8E9-777E5BE5DCF9}"/>
    <hyperlink ref="Q164" r:id="rId102" xr:uid="{9A335F1D-A80F-47BD-9B38-FB2403E90C9C}"/>
    <hyperlink ref="Q165" r:id="rId103" xr:uid="{6E360F55-99EF-450E-8AA6-CAD51D2BBA1A}"/>
    <hyperlink ref="Q166" r:id="rId104" xr:uid="{E10F57FC-2D68-4DF4-9D8E-3429290236BA}"/>
    <hyperlink ref="Q168" r:id="rId105" xr:uid="{AADE06AD-E335-445D-8FD7-80063070EA86}"/>
    <hyperlink ref="Q169" r:id="rId106" xr:uid="{B7CBA81E-1AE7-47C5-B0B2-8038FE38E588}"/>
    <hyperlink ref="Q167" r:id="rId107" xr:uid="{526B8DA1-22D5-4E93-B513-05AF97E3E40C}"/>
    <hyperlink ref="Q170" r:id="rId108" xr:uid="{200BEBC9-269E-464D-A52F-D071CBFC093F}"/>
    <hyperlink ref="Q171" r:id="rId109" xr:uid="{30A82AF4-331E-4AC2-94E4-BB5E211EAD50}"/>
    <hyperlink ref="Q172" r:id="rId110" xr:uid="{B71087A3-C27E-43DD-A68C-21C0872C33AF}"/>
    <hyperlink ref="Q173" r:id="rId111" xr:uid="{D0741E9D-8C9E-4397-B015-C1508D312C67}"/>
    <hyperlink ref="Q174" r:id="rId112" xr:uid="{AAD1EE87-0BFD-4690-B1B7-36A4263AE411}"/>
    <hyperlink ref="Q175" r:id="rId113" xr:uid="{3A349E09-5286-46BC-B660-D8C20752510D}"/>
    <hyperlink ref="Q176" r:id="rId114" xr:uid="{A05D19D8-EDE2-4CA8-9C5E-F5CA39D01A3D}"/>
    <hyperlink ref="Q177" r:id="rId115" xr:uid="{CC38E4A2-3612-42A9-9521-AB2EF271BAAB}"/>
    <hyperlink ref="Q178:Q222" r:id="rId116" display="cbarbanti@invias.gov.co" xr:uid="{D69568CB-5302-4FE8-81F5-0019BEEE027F}"/>
    <hyperlink ref="Q223" r:id="rId117" xr:uid="{F95B2202-FC4A-4356-9CB0-E5D0A0928BA3}"/>
    <hyperlink ref="Q224" r:id="rId118" xr:uid="{B3A05427-1EC5-408C-80B6-52877C6E3DCE}"/>
    <hyperlink ref="Q225" r:id="rId119" xr:uid="{CFF461A4-9DC8-4C4E-9545-D866FD0C8681}"/>
    <hyperlink ref="Q226" r:id="rId120" xr:uid="{00958988-DC83-41D4-B11C-D0E9ACE88E83}"/>
    <hyperlink ref="Q227" r:id="rId121" xr:uid="{EF836B3F-C96D-44E6-942B-D82CABCB397E}"/>
    <hyperlink ref="Q228" r:id="rId122" xr:uid="{3E79DE56-C885-496B-9A73-BB4BCF3BC7AE}"/>
    <hyperlink ref="Q229" r:id="rId123" xr:uid="{0051FFE1-365B-410D-85E5-755BE327A653}"/>
    <hyperlink ref="Q230" r:id="rId124" xr:uid="{E8413CD1-440B-4CE9-935F-AA87DD43F02A}"/>
    <hyperlink ref="Q231" r:id="rId125" xr:uid="{501C340B-E772-4803-88D2-A3BC910E2975}"/>
    <hyperlink ref="Q232" r:id="rId126" xr:uid="{589CDA1E-6A57-47A6-BA38-02CBA767F3FE}"/>
    <hyperlink ref="Q233" r:id="rId127" xr:uid="{C810C6A9-0EA3-4C2F-B0AD-DC41BD0902E6}"/>
    <hyperlink ref="Q234" r:id="rId128" xr:uid="{DB00A97F-296A-4AA9-B861-BA49DC6ECEA6}"/>
    <hyperlink ref="Q235" r:id="rId129" xr:uid="{7A3233CD-221E-458D-9056-8EED43341709}"/>
    <hyperlink ref="Q236" r:id="rId130" xr:uid="{9DC5DE2B-1381-49D3-9F3F-F8253B47B4E1}"/>
    <hyperlink ref="Q237" r:id="rId131" xr:uid="{56EBA6F5-97A5-4F07-A5BA-83634F99919D}"/>
    <hyperlink ref="Q238" r:id="rId132" xr:uid="{8775C1C3-A730-432D-ADAE-7B2C9CE4B4C4}"/>
    <hyperlink ref="Q239" r:id="rId133" xr:uid="{F7AE3CDE-A920-418D-A23C-9497042950FC}"/>
    <hyperlink ref="Q240" r:id="rId134" xr:uid="{AEC491DD-271F-440F-AA8E-771351786141}"/>
    <hyperlink ref="Q241" r:id="rId135" xr:uid="{7D8C29FF-A9D3-44A7-BBAA-AB47FA914327}"/>
    <hyperlink ref="Q242" r:id="rId136" xr:uid="{7C0FD2FA-B195-462D-8B8F-7CA99102A0BC}"/>
    <hyperlink ref="Q243" r:id="rId137" xr:uid="{16085A55-F2C8-4B77-8BE0-7D80EB455EC0}"/>
    <hyperlink ref="Q244" r:id="rId138" xr:uid="{51EF97F0-3E64-4319-A7BB-EC27F5DB9348}"/>
    <hyperlink ref="Q245" r:id="rId139" xr:uid="{9D8C48A5-72D2-4C4A-A928-01C78C5AE991}"/>
    <hyperlink ref="Q246" r:id="rId140" xr:uid="{396BA4F7-F415-4751-BAAB-AA5F6D7C58D3}"/>
    <hyperlink ref="Q247" r:id="rId141" xr:uid="{485DD707-ACCC-49D1-AA8C-3C66FC1FC2FA}"/>
    <hyperlink ref="Q248" r:id="rId142" xr:uid="{6B5DD49B-35FA-4B4B-BCB3-493282D049E2}"/>
    <hyperlink ref="Q249" r:id="rId143" xr:uid="{2FE8A1BF-0376-4E45-9DE1-79F500BE30F4}"/>
    <hyperlink ref="Q250" r:id="rId144" xr:uid="{C7E02D20-B186-4AFD-8953-4DD35A2AAD69}"/>
    <hyperlink ref="Q251" r:id="rId145" xr:uid="{A4A85399-CE79-4E7E-BA0C-C7B2BEA72B5B}"/>
    <hyperlink ref="Q252" r:id="rId146" xr:uid="{7E587D47-9300-414B-807D-F995CF68D239}"/>
    <hyperlink ref="Q253" r:id="rId147" xr:uid="{6AB11251-A861-469F-82E3-94C325B71F7A}"/>
    <hyperlink ref="Q254" r:id="rId148" xr:uid="{44EBF37D-2E67-4EDC-B404-01BE79FE3D8D}"/>
    <hyperlink ref="Q255" r:id="rId149" xr:uid="{3EE3451A-F8E4-45F5-AEC6-B68BD13527CD}"/>
    <hyperlink ref="Q256" r:id="rId150" xr:uid="{A1149BAE-BA6A-43D1-8B0E-E4FB4447BF41}"/>
    <hyperlink ref="Q257" r:id="rId151" xr:uid="{87393F5A-4675-4245-8BE7-8415DB3150D0}"/>
    <hyperlink ref="Q259" r:id="rId152" xr:uid="{E1857F9F-0E89-4A2B-AAED-B7C7EE3C99B7}"/>
    <hyperlink ref="Q260" r:id="rId153" xr:uid="{CA32AF82-9410-4DD2-BF6E-208975E1E642}"/>
    <hyperlink ref="Q261" r:id="rId154" xr:uid="{C2D6787D-A94F-44CB-891E-642285B9C19C}"/>
    <hyperlink ref="Q262" r:id="rId155" xr:uid="{FD78FB48-B2BD-486B-9083-F74A2596227F}"/>
    <hyperlink ref="Q264" r:id="rId156" xr:uid="{BA09F691-17B8-4673-A591-1E5C98DECEA8}"/>
    <hyperlink ref="Q265" r:id="rId157" xr:uid="{97E6ABAB-021B-4BCF-8FE3-6DC95D9EA75D}"/>
    <hyperlink ref="Q266" r:id="rId158" xr:uid="{72184FE5-C10E-4721-89CA-4BED5444682B}"/>
    <hyperlink ref="Q267" r:id="rId159" xr:uid="{C2D15DE5-9D95-4FA7-AF8D-59B376C515D4}"/>
    <hyperlink ref="Q268" r:id="rId160" xr:uid="{DF5BBC62-0521-4F93-9DE4-62A8DEC81F67}"/>
    <hyperlink ref="Q269" r:id="rId161" xr:uid="{660A440B-9A2A-47FB-BE29-FE74DE1AE8FE}"/>
    <hyperlink ref="Q270" r:id="rId162" xr:uid="{B2C4A647-234B-44CD-937A-5ABFE1C86307}"/>
    <hyperlink ref="Q271" r:id="rId163" xr:uid="{F1D9EFB0-E56F-4E8E-B4EE-79465481D40C}"/>
    <hyperlink ref="Q272" r:id="rId164" xr:uid="{8966163D-D21F-419A-A99D-538896F6D709}"/>
    <hyperlink ref="Q273" r:id="rId165" xr:uid="{8D54FA4F-AEB2-4AE1-BE95-B98EB076D77E}"/>
    <hyperlink ref="Q274" r:id="rId166" xr:uid="{44948570-C38A-4876-ABAE-FF5CACD5AC3C}"/>
    <hyperlink ref="Q258" r:id="rId167" xr:uid="{32BA9BD9-72D5-4DE1-9B83-E9ED5329C100}"/>
    <hyperlink ref="Q275" r:id="rId168" xr:uid="{9EED8F91-A176-407F-BF96-BBA325FE50DC}"/>
    <hyperlink ref="Q276:Q323" r:id="rId169" display="mhoyos@invias.gov.co" xr:uid="{56F043C0-87CD-4F40-AE98-769A37807E82}"/>
    <hyperlink ref="Q324" r:id="rId170" xr:uid="{5CF368A9-9E96-46B1-9552-45BA99BCCE5C}"/>
    <hyperlink ref="Q325" r:id="rId171" xr:uid="{8AD5C93E-94F0-4358-97C2-BCE068DC51F2}"/>
    <hyperlink ref="Q326" r:id="rId172" xr:uid="{19DB2D4F-0EFD-4B82-B6FA-CB2397C6FE10}"/>
    <hyperlink ref="Q327" r:id="rId173" xr:uid="{9BFA9194-9576-4E46-839C-D25CEBF2820A}"/>
    <hyperlink ref="Q328" r:id="rId174" xr:uid="{77705605-A5A8-4C73-A1C5-E3FE2EE18B5F}"/>
    <hyperlink ref="Q329" r:id="rId175" xr:uid="{488E3AE7-B3FD-4A1B-8F38-77D3EAF53596}"/>
    <hyperlink ref="Q330:Q341" r:id="rId176" display="jburbano@invias.gov.co" xr:uid="{D7BB0D31-44F5-4D2C-A6E0-AC16E0A5410F}"/>
    <hyperlink ref="Q342" r:id="rId177" xr:uid="{6758A7CD-9711-4E2F-A026-74DC41E82D55}"/>
    <hyperlink ref="Q343" r:id="rId178" xr:uid="{811D67F8-9495-4DF7-A640-F982C18DE01E}"/>
    <hyperlink ref="Q344" r:id="rId179" xr:uid="{687DEFD3-4336-4929-9928-4FBAD86307D6}"/>
    <hyperlink ref="Q345" r:id="rId180" xr:uid="{2F76043E-F40E-4952-A298-FDEB72A9416B}"/>
    <hyperlink ref="Q346" r:id="rId181" xr:uid="{92E22A40-5DE3-45CB-8E99-035DB93967A0}"/>
    <hyperlink ref="Q359:Q365" r:id="rId182" display="avallejo@invias.gov.co" xr:uid="{2F06464D-DC06-41E4-8236-26858FE19F2C}"/>
    <hyperlink ref="Q366" r:id="rId183" xr:uid="{5820ABB2-BD05-44EC-BC3F-B0F4AAEFE8FD}"/>
    <hyperlink ref="Q368" r:id="rId184" xr:uid="{45525728-5640-4AA0-9BAC-A15419BAC6DA}"/>
    <hyperlink ref="Q369" r:id="rId185" xr:uid="{D1BCC007-DDE9-4BC2-8FD7-E5564585BE92}"/>
    <hyperlink ref="Q370" r:id="rId186" xr:uid="{08AD8392-4A2B-4BD8-8134-A200EC140228}"/>
    <hyperlink ref="Q372" r:id="rId187" xr:uid="{9A9EF4FC-F4F8-4C57-A5E9-BC3CB087C923}"/>
    <hyperlink ref="Q373" r:id="rId188" xr:uid="{EC69A531-B3C1-44D5-B5F6-752B3C7D2709}"/>
    <hyperlink ref="Q374" r:id="rId189" xr:uid="{41619F23-FBEE-4C86-801A-4DB828F2EB81}"/>
    <hyperlink ref="Q375" r:id="rId190" xr:uid="{000D52F5-4C8A-487A-B12F-C1C20AF8720D}"/>
    <hyperlink ref="Q376" r:id="rId191" xr:uid="{4F8B9604-F5B6-48C5-9856-9B5B7CA40E24}"/>
    <hyperlink ref="Q377" r:id="rId192" xr:uid="{B96C6E41-D2A5-4874-BCB4-BD425AD4FB87}"/>
    <hyperlink ref="Q367" r:id="rId193" xr:uid="{8AC5E91D-4B70-4E1B-930C-3634FA80DA96}"/>
    <hyperlink ref="Q378" r:id="rId194" xr:uid="{A9292E25-F326-4300-B6F6-BEF06CA9D61F}"/>
    <hyperlink ref="Q381" r:id="rId195" xr:uid="{8EF74BCB-C54C-4ADF-8DD6-53B8671594DC}"/>
    <hyperlink ref="Q382" r:id="rId196" xr:uid="{8CD949AD-7842-4A71-8F92-635202E6F90B}"/>
    <hyperlink ref="Q383" r:id="rId197" xr:uid="{F1A5EE33-3100-4E52-BEBD-1D1B9C06685A}"/>
    <hyperlink ref="Q384" r:id="rId198" xr:uid="{20209184-AF3C-49D1-AEA8-574C0BDAA06A}"/>
    <hyperlink ref="Q385" r:id="rId199" xr:uid="{FF21A39A-7E31-448E-982A-5FD7BB0C940B}"/>
    <hyperlink ref="Q371" r:id="rId200" xr:uid="{FB7AD165-7AAB-4B4E-B90D-E82D5D0B1034}"/>
    <hyperlink ref="Q379" r:id="rId201" xr:uid="{8470AE37-FEBF-4B02-ADAB-A3A7762910A6}"/>
    <hyperlink ref="Q380" r:id="rId202" xr:uid="{9BC3C753-BDC1-4DE4-9BC3-14869181D2DC}"/>
    <hyperlink ref="Q386" r:id="rId203" xr:uid="{199EB2DD-43EC-437F-ADBE-D2BE8E9A267D}"/>
    <hyperlink ref="Q387:Q405" r:id="rId204" display="jarestrepo@invias.gov.co" xr:uid="{7C6B6AD2-8217-4E10-94D4-026F048F6F0C}"/>
    <hyperlink ref="Q406" r:id="rId205" xr:uid="{00A5C1E5-4B46-4091-9987-F858325A3C3C}"/>
    <hyperlink ref="Q454" r:id="rId206" xr:uid="{67EF52C3-0D1C-4C03-BC79-420C6ED99720}"/>
    <hyperlink ref="Q455:Q487" r:id="rId207" display="yguerrerof@invias.gov.co" xr:uid="{95F8DB4C-C1E0-4E52-9D69-FD7CF10A8B2A}"/>
    <hyperlink ref="Q488" r:id="rId208" xr:uid="{2026D0EC-FA38-4DA8-BA47-0732D326365C}"/>
    <hyperlink ref="Q489" r:id="rId209" xr:uid="{F639B204-8996-4D66-AF93-641D76747A6B}"/>
    <hyperlink ref="Q490" r:id="rId210" xr:uid="{F4A0838E-F430-416C-B7B8-11767319205A}"/>
    <hyperlink ref="Q491" r:id="rId211" xr:uid="{12564A0F-C761-4BAD-B522-615C1472FDFD}"/>
    <hyperlink ref="Q492" r:id="rId212" xr:uid="{126E86CA-75E2-4C3F-B6AF-ECF155C2AEEA}"/>
    <hyperlink ref="Q493" r:id="rId213" xr:uid="{4D7B6B4F-3F33-494B-982D-FAA00C55A19F}"/>
    <hyperlink ref="Q495" r:id="rId214" xr:uid="{FD670965-BAC5-410A-A53D-550600EB8098}"/>
    <hyperlink ref="Q496" r:id="rId215" xr:uid="{2E4EDCC6-5CEF-4C07-A660-63570EE4FD2E}"/>
    <hyperlink ref="Q497" r:id="rId216" xr:uid="{F57A4AC3-099C-4E17-9891-817B7353E63D}"/>
    <hyperlink ref="Q498" r:id="rId217" xr:uid="{69F40550-CFE5-4FDE-83D0-090D963927CF}"/>
    <hyperlink ref="Q499" r:id="rId218" xr:uid="{D01933B9-DE7D-4FB8-8516-025FEECD66CA}"/>
    <hyperlink ref="Q500" r:id="rId219" xr:uid="{E99657EF-800B-4792-95BB-FA80CA32CDDF}"/>
    <hyperlink ref="Q501" r:id="rId220" xr:uid="{BFC3B012-2424-4268-A2DD-2A8F820578EC}"/>
    <hyperlink ref="Q502" r:id="rId221" xr:uid="{08CA24B6-9AE5-435A-8152-55225EEA09D9}"/>
    <hyperlink ref="Q503" r:id="rId222" xr:uid="{1EF7EF59-68D8-4F02-9A9D-49C7E65C4D33}"/>
    <hyperlink ref="Q504" r:id="rId223" xr:uid="{315FDBFB-DF3D-49D0-AACD-166F9E07A6D9}"/>
    <hyperlink ref="Q505" r:id="rId224" xr:uid="{98826227-A420-4AEA-962C-DF1760A471C6}"/>
    <hyperlink ref="Q506" r:id="rId225" xr:uid="{644CBF9D-27B9-4484-A81B-11F0143F9960}"/>
    <hyperlink ref="Q507" r:id="rId226" xr:uid="{E8938E93-4E7C-4667-9040-BFE76960B23C}"/>
    <hyperlink ref="Q508" r:id="rId227" xr:uid="{0E2D74FC-1F36-491A-9D09-10847CBD0E9B}"/>
    <hyperlink ref="Q509" r:id="rId228" xr:uid="{3105956A-C48A-47E4-8736-53A18E08F2EF}"/>
    <hyperlink ref="Q510" r:id="rId229" xr:uid="{29CFF6E3-1B04-493A-A78F-215AA12B347B}"/>
    <hyperlink ref="Q511" r:id="rId230" xr:uid="{68552ECE-989F-4311-B26D-422CF7671935}"/>
    <hyperlink ref="Q512" r:id="rId231" xr:uid="{6812D128-9F25-41E7-9992-2E8FF5BD9299}"/>
    <hyperlink ref="Q513" r:id="rId232" xr:uid="{0041BB47-8960-4687-B39F-9426A51193D3}"/>
    <hyperlink ref="Q514" r:id="rId233" xr:uid="{797D5385-8F95-4AB8-9B37-C6DA3F6AC6EA}"/>
    <hyperlink ref="Q515" r:id="rId234" xr:uid="{7B968E5A-FD0B-4A48-81A1-D8DA564CE8B5}"/>
    <hyperlink ref="Q516" r:id="rId235" xr:uid="{55C804F1-8D74-4CEC-AC80-3EE5D2652CDD}"/>
    <hyperlink ref="Q517" r:id="rId236" xr:uid="{AEDBBF97-37DD-4A8F-8104-23AD0EB21711}"/>
    <hyperlink ref="Q518" r:id="rId237" xr:uid="{7621274B-580C-496B-9535-9A6815396BA4}"/>
    <hyperlink ref="Q519" r:id="rId238" xr:uid="{AB399EDD-060B-4238-87CC-01A53F34692F}"/>
    <hyperlink ref="Q521" r:id="rId239" xr:uid="{E7F9F3C1-46C7-4D07-8193-9CEB46CC1825}"/>
    <hyperlink ref="Q523" r:id="rId240" xr:uid="{1B81AAA3-85F4-4C99-9750-94E05F7BA9A1}"/>
    <hyperlink ref="Q522" r:id="rId241" xr:uid="{F74E6239-4E26-4D99-AA5F-DE0CFC530957}"/>
    <hyperlink ref="Q524" r:id="rId242" xr:uid="{3732DEEA-7347-4EF6-ADB9-9D96514AFDE5}"/>
    <hyperlink ref="Q525" r:id="rId243" xr:uid="{2A93AD33-8460-446F-BE9D-50DE676086BF}"/>
    <hyperlink ref="Q526" r:id="rId244" xr:uid="{AFADB1D7-C441-47B9-98D1-D090622A9383}"/>
    <hyperlink ref="Q527" r:id="rId245" xr:uid="{BC853148-F5FF-4FBF-9647-190A968522C4}"/>
    <hyperlink ref="Q528" r:id="rId246" xr:uid="{DC127DCE-B769-4D16-B2A5-55B99DC2D402}"/>
    <hyperlink ref="Q529" r:id="rId247" xr:uid="{38C2BC96-7B5B-494E-AC4C-8760F34154A3}"/>
    <hyperlink ref="Q494" r:id="rId248" xr:uid="{79A083FA-BF86-41D9-8C64-842CC71BCB1E}"/>
    <hyperlink ref="Q530" r:id="rId249" xr:uid="{29FBF2FE-14D1-42CA-90F7-FB776F9850DC}"/>
    <hyperlink ref="Q531" r:id="rId250" xr:uid="{EC4B74FD-882D-437A-94F2-6B34A889259E}"/>
    <hyperlink ref="Q532" r:id="rId251" xr:uid="{B402D524-A4F0-4ADD-A99B-602BED78D1E3}"/>
    <hyperlink ref="Q533" r:id="rId252" xr:uid="{C540CE2C-7625-43EF-AC5F-4D62EFE9D5E0}"/>
    <hyperlink ref="Q534" r:id="rId253" xr:uid="{78699A79-4577-4700-8176-50E82DBCBD81}"/>
    <hyperlink ref="Q541" r:id="rId254" xr:uid="{4DDC95E9-B9AF-457E-A8C9-5EB9504C721A}"/>
    <hyperlink ref="Q535" r:id="rId255" xr:uid="{A6C895AE-F48D-4101-A870-ACCC93A8075D}"/>
    <hyperlink ref="Q536" r:id="rId256" xr:uid="{A6383A5F-790B-474A-AAA1-02E5E9734705}"/>
    <hyperlink ref="Q537" r:id="rId257" xr:uid="{7A6E2698-7131-4DBC-89F4-42E2A5E7BCA9}"/>
    <hyperlink ref="Q538" r:id="rId258" xr:uid="{CE5BB65B-CFDD-4427-87BC-892569462FE6}"/>
    <hyperlink ref="Q539" r:id="rId259" xr:uid="{017F4637-A3B5-4E9D-B747-322C42292B05}"/>
    <hyperlink ref="Q540" r:id="rId260" xr:uid="{F482314A-D4F6-4A11-A621-1621E6123B5A}"/>
    <hyperlink ref="Q542" r:id="rId261" xr:uid="{1BA37B7D-2588-4A24-9605-F412B7F92EA6}"/>
    <hyperlink ref="Q543" r:id="rId262" xr:uid="{A35C8DC7-B7A3-417B-A6AC-40791FD522E3}"/>
    <hyperlink ref="Q544" r:id="rId263" xr:uid="{9B68B91A-E332-41F7-BA97-E0A8047B6605}"/>
    <hyperlink ref="Q545" r:id="rId264" xr:uid="{FAF498F7-E538-4CBC-B9E2-E69660B64307}"/>
    <hyperlink ref="Q546" r:id="rId265" xr:uid="{8839B26E-2D32-4EE4-B045-5A53356E771D}"/>
    <hyperlink ref="Q547" r:id="rId266" xr:uid="{654B58F9-D36A-4B0D-ABF0-02B43B7B66C1}"/>
    <hyperlink ref="Q548" r:id="rId267" xr:uid="{139F7BAA-8218-4EE9-9AAE-D25CB5150884}"/>
    <hyperlink ref="Q549" r:id="rId268" xr:uid="{A39801BC-BE01-4BD3-922C-E80B784A5F8E}"/>
    <hyperlink ref="Q550" r:id="rId269" xr:uid="{86392199-33E9-4A63-AEEB-BA07A18989EB}"/>
    <hyperlink ref="Q551" r:id="rId270" xr:uid="{9D3CB638-6A38-4568-AF74-FE6D52CE9A20}"/>
    <hyperlink ref="Q552" r:id="rId271" xr:uid="{19943540-58E0-4647-B28A-34E2F65A5B6B}"/>
    <hyperlink ref="Q553" r:id="rId272" xr:uid="{8BE1F44F-0124-4E90-9F10-0AD1236C84C7}"/>
    <hyperlink ref="Q554" r:id="rId273" xr:uid="{DDC0E0A9-3B83-42EB-A5E0-291E3A46EDD5}"/>
    <hyperlink ref="Q555" r:id="rId274" xr:uid="{F7D09AAF-8C97-4D07-A2D5-414A62B6A130}"/>
    <hyperlink ref="Q556" r:id="rId275" xr:uid="{81D63D27-B7CA-4401-9DE9-75524F55AC94}"/>
    <hyperlink ref="Q557" r:id="rId276" xr:uid="{A640AF8F-05F4-4513-BF14-5A535C9C76CC}"/>
    <hyperlink ref="Q558" r:id="rId277" xr:uid="{BEB7ECDC-223A-4D19-B718-656D58DFAD4C}"/>
    <hyperlink ref="Q559" r:id="rId278" xr:uid="{0F38FA42-020B-4358-BF3F-32440DB904EB}"/>
    <hyperlink ref="Q560" r:id="rId279" xr:uid="{B8065DFF-A235-4C45-8663-E9DD582F9A9E}"/>
    <hyperlink ref="Q561" r:id="rId280" xr:uid="{56873997-2C00-44C1-B423-41D03F2A0590}"/>
    <hyperlink ref="Q562" r:id="rId281" xr:uid="{6182E2D6-0CB0-4FA3-93FB-103BAC07992B}"/>
    <hyperlink ref="Q563" r:id="rId282" xr:uid="{9875E6D7-AB83-4D8A-9466-88319C14BFBD}"/>
    <hyperlink ref="Q564" r:id="rId283" xr:uid="{A4CA4895-75B1-44F6-A31C-7D5B742E9798}"/>
    <hyperlink ref="Q565" r:id="rId284" xr:uid="{88BDC44B-8607-42FC-BCAD-EF765B0AA2DE}"/>
    <hyperlink ref="Q566" r:id="rId285" xr:uid="{0BFF01A2-DCDD-420E-98BD-BB2E618E1EF4}"/>
    <hyperlink ref="Q567" r:id="rId286" xr:uid="{D03F3709-1A74-4E9F-BC95-C1C3453CBCE9}"/>
    <hyperlink ref="Q568" r:id="rId287" xr:uid="{01E45969-5991-477A-9924-556D70A57046}"/>
    <hyperlink ref="Q569" r:id="rId288" xr:uid="{33C9D85B-1465-41AF-970E-7A5827955066}"/>
    <hyperlink ref="Q570" r:id="rId289" xr:uid="{E468D05F-5F57-45DD-A606-9F01A3088BAA}"/>
    <hyperlink ref="Q571" r:id="rId290" xr:uid="{57266FD5-D256-45DC-A858-B5B057B5C49A}"/>
    <hyperlink ref="Q572" r:id="rId291" xr:uid="{1E5DDF42-A0CB-4937-A470-93BF11026A3E}"/>
    <hyperlink ref="Q573" r:id="rId292" xr:uid="{A5745C9A-E6F8-46E5-A574-D09CC68F7665}"/>
    <hyperlink ref="Q574" r:id="rId293" xr:uid="{603F8DBA-D292-4178-ABC2-065BBEEAC925}"/>
    <hyperlink ref="Q575" r:id="rId294" xr:uid="{599AB3C4-0381-48BB-9E11-B78353E2258A}"/>
    <hyperlink ref="Q576" r:id="rId295" xr:uid="{8F8DF4F4-BB17-411A-89FC-2EDD51641B90}"/>
    <hyperlink ref="Q577" r:id="rId296" xr:uid="{718B3EDB-E367-4DD8-9837-E1DB3C8B8AFA}"/>
    <hyperlink ref="Q578" r:id="rId297" xr:uid="{03D4683B-0E5A-4B18-BFD7-C1AD1F7DE235}"/>
    <hyperlink ref="Q579" r:id="rId298" xr:uid="{1A68D208-E3AB-4BBB-9D06-EA9D9B3790A8}"/>
    <hyperlink ref="Q580" r:id="rId299" xr:uid="{5117EB9E-AB22-41E8-A529-F2AD329E0672}"/>
    <hyperlink ref="Q581" r:id="rId300" xr:uid="{15FCB1B5-4205-4EF0-A921-9557FF77BFE2}"/>
    <hyperlink ref="Q582" r:id="rId301" xr:uid="{7D4EE168-AE06-41BE-872E-A9E98EF6EFA3}"/>
    <hyperlink ref="Q583" r:id="rId302" xr:uid="{A3B9FB8E-9DA9-40F6-9356-F67DC781E89B}"/>
    <hyperlink ref="Q584" r:id="rId303" xr:uid="{1B833107-C31E-4FF0-BA9F-D54305D81DFF}"/>
    <hyperlink ref="Q585" r:id="rId304" xr:uid="{CD7EE48F-773B-4C61-A8C9-2A4D7A49A1BB}"/>
    <hyperlink ref="Q586" r:id="rId305" xr:uid="{7459832E-4B3A-4604-A870-8EEA123AB25A}"/>
    <hyperlink ref="Q587" r:id="rId306" xr:uid="{93341136-54E6-45C0-AEFF-01C5463CF929}"/>
    <hyperlink ref="Q588" r:id="rId307" xr:uid="{F2C07E53-C276-41DC-8382-43E6A4ABA249}"/>
    <hyperlink ref="Q589" r:id="rId308" xr:uid="{C334E51F-82C7-4A5F-A157-5A795C79A3E3}"/>
    <hyperlink ref="Q590" r:id="rId309" xr:uid="{09465E66-FD5E-421B-91C3-4AB14D2360E1}"/>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E1"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x14ac:dyDescent="0.2">
      <c r="A28" s="2" t="s">
        <v>173</v>
      </c>
      <c r="B28" s="2" t="s">
        <v>174</v>
      </c>
      <c r="D28" s="2" t="s">
        <v>175</v>
      </c>
      <c r="E28" s="2" t="s">
        <v>176</v>
      </c>
      <c r="J28" s="3">
        <v>8</v>
      </c>
      <c r="K28" s="2" t="s">
        <v>177</v>
      </c>
    </row>
    <row r="29" spans="1:11" x14ac:dyDescent="0.2">
      <c r="A29" s="2" t="s">
        <v>178</v>
      </c>
      <c r="B29" s="2" t="s">
        <v>179</v>
      </c>
      <c r="D29" s="2" t="s">
        <v>180</v>
      </c>
      <c r="E29" s="2" t="s">
        <v>181</v>
      </c>
      <c r="J29" s="3">
        <v>9</v>
      </c>
      <c r="K29" s="2" t="s">
        <v>182</v>
      </c>
    </row>
    <row r="30" spans="1:11" x14ac:dyDescent="0.2">
      <c r="A30" s="2" t="s">
        <v>183</v>
      </c>
      <c r="B30" s="2" t="s">
        <v>184</v>
      </c>
      <c r="D30" s="2" t="s">
        <v>185</v>
      </c>
      <c r="E30" s="2" t="s">
        <v>186</v>
      </c>
      <c r="J30" s="3">
        <v>10</v>
      </c>
      <c r="K30" s="2" t="s">
        <v>187</v>
      </c>
    </row>
    <row r="31" spans="1:11" x14ac:dyDescent="0.2">
      <c r="A31" s="2" t="s">
        <v>188</v>
      </c>
      <c r="B31" s="2" t="s">
        <v>189</v>
      </c>
      <c r="D31" s="2" t="s">
        <v>190</v>
      </c>
      <c r="E31" s="2" t="s">
        <v>191</v>
      </c>
      <c r="J31" s="3">
        <v>11</v>
      </c>
      <c r="K31" s="2" t="s">
        <v>192</v>
      </c>
    </row>
    <row r="32" spans="1:1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dc:creator>
  <cp:keywords/>
  <dc:description/>
  <cp:lastModifiedBy>Jose Francisco Rincon Buitrago</cp:lastModifiedBy>
  <dcterms:created xsi:type="dcterms:W3CDTF">2021-01-22T20:00:18Z</dcterms:created>
  <dcterms:modified xsi:type="dcterms:W3CDTF">2022-01-03T00:31:15Z</dcterms:modified>
  <cp:category/>
  <cp:contentStatus/>
</cp:coreProperties>
</file>