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Alfonso Backup\datos\Escritorio Alfonso\WebMaster\Peajes\2018\Septiembre\"/>
    </mc:Choice>
  </mc:AlternateContent>
  <bookViews>
    <workbookView xWindow="0" yWindow="0" windowWidth="24000" windowHeight="9735"/>
  </bookViews>
  <sheets>
    <sheet name="RUTAS VEHICULARES" sheetId="1" r:id="rId1"/>
    <sheet name="RUTA 1" sheetId="8" r:id="rId2"/>
    <sheet name="RUTA 2" sheetId="10" r:id="rId3"/>
    <sheet name="RUTA 3" sheetId="11" r:id="rId4"/>
    <sheet name="RUTA 4" sheetId="12" r:id="rId5"/>
    <sheet name="RUTA 5" sheetId="13" r:id="rId6"/>
    <sheet name="RUTA 6" sheetId="14" r:id="rId7"/>
    <sheet name="RUTA 7" sheetId="15" r:id="rId8"/>
    <sheet name="RUTA 8" sheetId="16" r:id="rId9"/>
    <sheet name="RUTA 9" sheetId="17" r:id="rId10"/>
    <sheet name="RUTA 10" sheetId="18" r:id="rId11"/>
    <sheet name="RUTA 11" sheetId="19" r:id="rId12"/>
    <sheet name="RUTA 12" sheetId="20" r:id="rId13"/>
    <sheet name="RUTA 13" sheetId="21" r:id="rId14"/>
    <sheet name="RUTA 14" sheetId="22" r:id="rId15"/>
    <sheet name="RUTA 15" sheetId="23" r:id="rId16"/>
    <sheet name="RUTA 16" sheetId="24" r:id="rId17"/>
    <sheet name="RUTA 17" sheetId="25" r:id="rId18"/>
    <sheet name="RUTA 18" sheetId="26" r:id="rId19"/>
    <sheet name="RUTA 19" sheetId="27" r:id="rId20"/>
    <sheet name="RUTA 20" sheetId="28" r:id="rId21"/>
    <sheet name="RUTA 21" sheetId="29" r:id="rId22"/>
    <sheet name="RUTA 22" sheetId="30" r:id="rId23"/>
    <sheet name="RUTA 23" sheetId="31" r:id="rId24"/>
    <sheet name="RUTA 24" sheetId="32" r:id="rId25"/>
    <sheet name="RUTA 25" sheetId="33" r:id="rId26"/>
    <sheet name="RUTA 26" sheetId="34" r:id="rId27"/>
    <sheet name="RUTA 27" sheetId="35" r:id="rId28"/>
    <sheet name="RUTA 28" sheetId="36" r:id="rId29"/>
    <sheet name="RUTA 29" sheetId="37" r:id="rId30"/>
    <sheet name="RUTA 30" sheetId="38" r:id="rId31"/>
    <sheet name="RUTA 31" sheetId="39" r:id="rId32"/>
    <sheet name="RUTA 32" sheetId="40" r:id="rId33"/>
    <sheet name="RUTA 33" sheetId="41" r:id="rId34"/>
    <sheet name="RUTA 34" sheetId="42" r:id="rId35"/>
    <sheet name="RUTA 35" sheetId="43" r:id="rId36"/>
    <sheet name="RUTA 36" sheetId="44" r:id="rId37"/>
    <sheet name="RUTA 37" sheetId="45" r:id="rId38"/>
    <sheet name="RUTA 38" sheetId="46" r:id="rId39"/>
    <sheet name="RUTA 39" sheetId="47" r:id="rId40"/>
    <sheet name="RUTA 40" sheetId="48" r:id="rId41"/>
    <sheet name="RUTA 41" sheetId="49" r:id="rId42"/>
    <sheet name="RUTA 42" sheetId="50" r:id="rId43"/>
    <sheet name="RUTA 43" sheetId="51" r:id="rId44"/>
    <sheet name="RUTA 44" sheetId="52" r:id="rId45"/>
    <sheet name="RUTA 45" sheetId="53" r:id="rId46"/>
    <sheet name="RUTA 46" sheetId="54" r:id="rId47"/>
    <sheet name="RUTA 47" sheetId="55" r:id="rId48"/>
    <sheet name="RUTA 48" sheetId="56" r:id="rId49"/>
    <sheet name="RUTA 49" sheetId="57" r:id="rId50"/>
    <sheet name="RUTA 50" sheetId="58" r:id="rId51"/>
    <sheet name="RUTA 51" sheetId="59" r:id="rId52"/>
    <sheet name="RUTA 52" sheetId="60" r:id="rId53"/>
    <sheet name="RUTA 53" sheetId="61" r:id="rId54"/>
    <sheet name="RUTA 54" sheetId="62" r:id="rId55"/>
    <sheet name="RUTA 55" sheetId="63" r:id="rId56"/>
    <sheet name="RUTA 56" sheetId="64" r:id="rId57"/>
    <sheet name="RUTA 57" sheetId="65" r:id="rId58"/>
    <sheet name="ADMINISTRACIÓN  DE ESTACIONES" sheetId="67" r:id="rId59"/>
    <sheet name="RESUMEN TARIFAS (2)" sheetId="7" r:id="rId60"/>
    <sheet name="RESUMEN TARIFAS (3)" sheetId="66" r:id="rId61"/>
    <sheet name="IMAGENES" sheetId="69" r:id="rId62"/>
  </sheets>
  <definedNames>
    <definedName name="_xlnm._FilterDatabase" localSheetId="58" hidden="1">'ADMINISTRACIÓN  DE ESTACIONES'!$A$1:$D$140</definedName>
    <definedName name="_xlnm._FilterDatabase" localSheetId="59" hidden="1">'RESUMEN TARIFAS (2)'!$A$1:$P$153</definedName>
    <definedName name="_xlnm._FilterDatabase" localSheetId="60" hidden="1">'RESUMEN TARIFAS (3)'!$A$1:$R$153</definedName>
    <definedName name="_xlnm.Print_Area" localSheetId="58">'ADMINISTRACIÓN  DE ESTACIONES'!$A$1:$D$138</definedName>
    <definedName name="_xlnm.Print_Area" localSheetId="59">'RESUMEN TARIFAS (2)'!$A$1:$L$139</definedName>
    <definedName name="_xlnm.Print_Area" localSheetId="60">'RESUMEN TARIFAS (3)'!$A$1:$M$141</definedName>
    <definedName name="_xlnm.Print_Titles" localSheetId="0">'RUTAS VEHICULARES'!$2:$12</definedName>
  </definedNames>
  <calcPr calcId="152511" concurrentCalc="0"/>
</workbook>
</file>

<file path=xl/calcChain.xml><?xml version="1.0" encoding="utf-8"?>
<calcChain xmlns="http://schemas.openxmlformats.org/spreadsheetml/2006/main">
  <c r="G153" i="7" l="1"/>
  <c r="E21" i="51"/>
  <c r="H153" i="7"/>
  <c r="I153" i="7"/>
  <c r="G21" i="51"/>
  <c r="J153" i="7"/>
  <c r="H21" i="51"/>
  <c r="K153" i="7"/>
  <c r="I21" i="51"/>
  <c r="L153" i="7"/>
  <c r="J21" i="51"/>
  <c r="M153" i="7"/>
  <c r="N153" i="7"/>
  <c r="O153" i="7"/>
  <c r="P153" i="7"/>
  <c r="F153" i="7"/>
  <c r="D21" i="51"/>
  <c r="F7" i="58"/>
  <c r="F21" i="51"/>
  <c r="D7" i="58"/>
  <c r="I7" i="58"/>
  <c r="G7" i="58"/>
  <c r="J7" i="58"/>
  <c r="H7" i="58"/>
  <c r="E7" i="58"/>
  <c r="F3" i="7"/>
  <c r="G3" i="7"/>
  <c r="H3" i="7"/>
  <c r="I3" i="7"/>
  <c r="J3" i="7"/>
  <c r="K3" i="7"/>
  <c r="L3" i="7"/>
  <c r="M3" i="7"/>
  <c r="N3" i="7"/>
  <c r="O3" i="7"/>
  <c r="P3" i="7"/>
  <c r="F4" i="7"/>
  <c r="G4" i="7"/>
  <c r="H4" i="7"/>
  <c r="I4" i="7"/>
  <c r="J4" i="7"/>
  <c r="K4" i="7"/>
  <c r="L4" i="7"/>
  <c r="M4" i="7"/>
  <c r="N4" i="7"/>
  <c r="O4" i="7"/>
  <c r="P4" i="7"/>
  <c r="F5" i="7"/>
  <c r="G5" i="7"/>
  <c r="H5" i="7"/>
  <c r="I5" i="7"/>
  <c r="J5" i="7"/>
  <c r="K5" i="7"/>
  <c r="L5" i="7"/>
  <c r="M5" i="7"/>
  <c r="N5" i="7"/>
  <c r="O5" i="7"/>
  <c r="P5" i="7"/>
  <c r="F6" i="7"/>
  <c r="D14" i="52"/>
  <c r="G6" i="7"/>
  <c r="E14" i="52"/>
  <c r="H6" i="7"/>
  <c r="F14" i="52"/>
  <c r="I6" i="7"/>
  <c r="G14" i="52"/>
  <c r="J6" i="7"/>
  <c r="H14" i="52"/>
  <c r="K6" i="7"/>
  <c r="I14" i="52"/>
  <c r="L6" i="7"/>
  <c r="J14" i="52"/>
  <c r="M6" i="7"/>
  <c r="N6" i="7"/>
  <c r="O6" i="7"/>
  <c r="P6" i="7"/>
  <c r="F7" i="7"/>
  <c r="G7" i="7"/>
  <c r="H7" i="7"/>
  <c r="I7" i="7"/>
  <c r="J7" i="7"/>
  <c r="K7" i="7"/>
  <c r="L7" i="7"/>
  <c r="M7" i="7"/>
  <c r="N7" i="7"/>
  <c r="O7" i="7"/>
  <c r="P7" i="7"/>
  <c r="F8" i="7"/>
  <c r="G8" i="7"/>
  <c r="H8" i="7"/>
  <c r="I8" i="7"/>
  <c r="J8" i="7"/>
  <c r="K8" i="7"/>
  <c r="L8" i="7"/>
  <c r="M8" i="7"/>
  <c r="N8" i="7"/>
  <c r="O8" i="7"/>
  <c r="P8" i="7"/>
  <c r="F9" i="7"/>
  <c r="G9" i="7"/>
  <c r="H9" i="7"/>
  <c r="I9" i="7"/>
  <c r="J9" i="7"/>
  <c r="K9" i="7"/>
  <c r="L9" i="7"/>
  <c r="M9" i="7"/>
  <c r="N9" i="7"/>
  <c r="O9" i="7"/>
  <c r="P9" i="7"/>
  <c r="F10" i="7"/>
  <c r="G10" i="7"/>
  <c r="H10" i="7"/>
  <c r="I10" i="7"/>
  <c r="J10" i="7"/>
  <c r="K10" i="7"/>
  <c r="L10" i="7"/>
  <c r="M10" i="7"/>
  <c r="N10" i="7"/>
  <c r="O10" i="7"/>
  <c r="P10" i="7"/>
  <c r="F11" i="7"/>
  <c r="D19" i="44"/>
  <c r="G11" i="7"/>
  <c r="E19" i="44"/>
  <c r="H11" i="7"/>
  <c r="F19" i="44"/>
  <c r="I11" i="7"/>
  <c r="G19" i="44"/>
  <c r="J11" i="7"/>
  <c r="H19" i="44"/>
  <c r="K11" i="7"/>
  <c r="I19" i="44"/>
  <c r="L11" i="7"/>
  <c r="J19" i="44"/>
  <c r="M11" i="7"/>
  <c r="N11" i="7"/>
  <c r="O11" i="7"/>
  <c r="P11" i="7"/>
  <c r="F12" i="7"/>
  <c r="G12" i="7"/>
  <c r="H12" i="7"/>
  <c r="I12" i="7"/>
  <c r="J12" i="7"/>
  <c r="K12" i="7"/>
  <c r="L12" i="7"/>
  <c r="M12" i="7"/>
  <c r="N12" i="7"/>
  <c r="O12" i="7"/>
  <c r="P12" i="7"/>
  <c r="F13" i="7"/>
  <c r="G13" i="7"/>
  <c r="H13" i="7"/>
  <c r="I13" i="7"/>
  <c r="J13" i="7"/>
  <c r="K13" i="7"/>
  <c r="L13" i="7"/>
  <c r="M13" i="7"/>
  <c r="N13" i="7"/>
  <c r="O13" i="7"/>
  <c r="P13" i="7"/>
  <c r="F14" i="7"/>
  <c r="D14" i="55"/>
  <c r="G14" i="7"/>
  <c r="E14" i="55"/>
  <c r="H14" i="7"/>
  <c r="F14" i="55"/>
  <c r="I14" i="7"/>
  <c r="G14" i="55"/>
  <c r="J14" i="7"/>
  <c r="H14" i="55"/>
  <c r="K14" i="7"/>
  <c r="I14" i="55"/>
  <c r="L14" i="7"/>
  <c r="J14" i="55"/>
  <c r="M14" i="7"/>
  <c r="N14" i="7"/>
  <c r="O14" i="7"/>
  <c r="P14" i="7"/>
  <c r="F15" i="7"/>
  <c r="G15" i="7"/>
  <c r="H15" i="7"/>
  <c r="I15" i="7"/>
  <c r="J15" i="7"/>
  <c r="K15" i="7"/>
  <c r="L15" i="7"/>
  <c r="M15" i="7"/>
  <c r="N15" i="7"/>
  <c r="O15" i="7"/>
  <c r="P15" i="7"/>
  <c r="F16" i="7"/>
  <c r="G16" i="7"/>
  <c r="H16" i="7"/>
  <c r="I16" i="7"/>
  <c r="J16" i="7"/>
  <c r="K16" i="7"/>
  <c r="L16" i="7"/>
  <c r="M16" i="7"/>
  <c r="N16" i="7"/>
  <c r="O16" i="7"/>
  <c r="P16" i="7"/>
  <c r="F17" i="7"/>
  <c r="G17" i="7"/>
  <c r="H17" i="7"/>
  <c r="I17" i="7"/>
  <c r="J17" i="7"/>
  <c r="K17" i="7"/>
  <c r="L17" i="7"/>
  <c r="M17" i="7"/>
  <c r="N17" i="7"/>
  <c r="O17" i="7"/>
  <c r="P17" i="7"/>
  <c r="F18" i="7"/>
  <c r="D17" i="43"/>
  <c r="G18" i="7"/>
  <c r="E17" i="43"/>
  <c r="H18" i="7"/>
  <c r="F17" i="43"/>
  <c r="I18" i="7"/>
  <c r="G17" i="43"/>
  <c r="J18" i="7"/>
  <c r="H17" i="43"/>
  <c r="K18" i="7"/>
  <c r="I17" i="43"/>
  <c r="L18" i="7"/>
  <c r="J17" i="43"/>
  <c r="M18" i="7"/>
  <c r="N18" i="7"/>
  <c r="O18" i="7"/>
  <c r="P18" i="7"/>
  <c r="F19" i="7"/>
  <c r="G19" i="7"/>
  <c r="H19" i="7"/>
  <c r="I19" i="7"/>
  <c r="J19" i="7"/>
  <c r="K19" i="7"/>
  <c r="L19" i="7"/>
  <c r="M19" i="7"/>
  <c r="N19" i="7"/>
  <c r="O19" i="7"/>
  <c r="P19" i="7"/>
  <c r="F20" i="7"/>
  <c r="G20" i="7"/>
  <c r="H20" i="7"/>
  <c r="I20" i="7"/>
  <c r="J20" i="7"/>
  <c r="K20" i="7"/>
  <c r="L20" i="7"/>
  <c r="M20" i="7"/>
  <c r="N20" i="7"/>
  <c r="O20" i="7"/>
  <c r="P20" i="7"/>
  <c r="F21" i="7"/>
  <c r="G21" i="7"/>
  <c r="E8" i="60"/>
  <c r="H21" i="7"/>
  <c r="I21" i="7"/>
  <c r="G8" i="60"/>
  <c r="J21" i="7"/>
  <c r="K21" i="7"/>
  <c r="I8" i="60"/>
  <c r="L21" i="7"/>
  <c r="M21" i="7"/>
  <c r="N21" i="7"/>
  <c r="O21" i="7"/>
  <c r="P21" i="7"/>
  <c r="F22" i="7"/>
  <c r="G22" i="7"/>
  <c r="H22" i="7"/>
  <c r="I22" i="7"/>
  <c r="J22" i="7"/>
  <c r="K22" i="7"/>
  <c r="L22" i="7"/>
  <c r="M22" i="7"/>
  <c r="N22" i="7"/>
  <c r="O22" i="7"/>
  <c r="P22" i="7"/>
  <c r="F23" i="7"/>
  <c r="D11" i="38"/>
  <c r="G23" i="7"/>
  <c r="E11" i="38"/>
  <c r="H23" i="7"/>
  <c r="F11" i="38"/>
  <c r="I23" i="7"/>
  <c r="G11" i="38"/>
  <c r="J23" i="7"/>
  <c r="H11" i="38"/>
  <c r="K23" i="7"/>
  <c r="I11" i="38"/>
  <c r="L23" i="7"/>
  <c r="J11" i="38"/>
  <c r="M23" i="7"/>
  <c r="N23" i="7"/>
  <c r="O23" i="7"/>
  <c r="P23" i="7"/>
  <c r="F24" i="7"/>
  <c r="G24" i="7"/>
  <c r="H24" i="7"/>
  <c r="I24" i="7"/>
  <c r="J24" i="7"/>
  <c r="K24" i="7"/>
  <c r="L24" i="7"/>
  <c r="M24" i="7"/>
  <c r="N24" i="7"/>
  <c r="O24" i="7"/>
  <c r="P24" i="7"/>
  <c r="F25" i="7"/>
  <c r="G25" i="7"/>
  <c r="H25" i="7"/>
  <c r="I25" i="7"/>
  <c r="J25" i="7"/>
  <c r="K25" i="7"/>
  <c r="L25" i="7"/>
  <c r="M25" i="7"/>
  <c r="N25" i="7"/>
  <c r="O25" i="7"/>
  <c r="P25" i="7"/>
  <c r="F26" i="7"/>
  <c r="G26" i="7"/>
  <c r="H26" i="7"/>
  <c r="I26" i="7"/>
  <c r="J26" i="7"/>
  <c r="K26" i="7"/>
  <c r="L26" i="7"/>
  <c r="M26" i="7"/>
  <c r="N26" i="7"/>
  <c r="O26" i="7"/>
  <c r="P26" i="7"/>
  <c r="F27" i="7"/>
  <c r="G27" i="7"/>
  <c r="H27" i="7"/>
  <c r="I27" i="7"/>
  <c r="J27" i="7"/>
  <c r="K27" i="7"/>
  <c r="L27" i="7"/>
  <c r="M27" i="7"/>
  <c r="N27" i="7"/>
  <c r="O27" i="7"/>
  <c r="P27" i="7"/>
  <c r="F28" i="7"/>
  <c r="G28" i="7"/>
  <c r="H28" i="7"/>
  <c r="I28" i="7"/>
  <c r="J28" i="7"/>
  <c r="K28" i="7"/>
  <c r="L28" i="7"/>
  <c r="M28" i="7"/>
  <c r="N28" i="7"/>
  <c r="O28" i="7"/>
  <c r="P28" i="7"/>
  <c r="F29" i="7"/>
  <c r="G29" i="7"/>
  <c r="H29" i="7"/>
  <c r="I29" i="7"/>
  <c r="J29" i="7"/>
  <c r="K29" i="7"/>
  <c r="L29" i="7"/>
  <c r="M29" i="7"/>
  <c r="N29" i="7"/>
  <c r="O29" i="7"/>
  <c r="P29" i="7"/>
  <c r="F30" i="7"/>
  <c r="G30" i="7"/>
  <c r="H30" i="7"/>
  <c r="I30" i="7"/>
  <c r="J30" i="7"/>
  <c r="K30" i="7"/>
  <c r="L30" i="7"/>
  <c r="M30" i="7"/>
  <c r="N30" i="7"/>
  <c r="O30" i="7"/>
  <c r="P30" i="7"/>
  <c r="F31" i="7"/>
  <c r="D12" i="8"/>
  <c r="G31" i="7"/>
  <c r="E12" i="8"/>
  <c r="H31" i="7"/>
  <c r="F12" i="8"/>
  <c r="I31" i="7"/>
  <c r="G12" i="8"/>
  <c r="J31" i="7"/>
  <c r="H12" i="8"/>
  <c r="K31" i="7"/>
  <c r="I12" i="8"/>
  <c r="L31" i="7"/>
  <c r="J12" i="8"/>
  <c r="M31" i="7"/>
  <c r="N31" i="7"/>
  <c r="O31" i="7"/>
  <c r="P31" i="7"/>
  <c r="F32" i="7"/>
  <c r="G32" i="7"/>
  <c r="H32" i="7"/>
  <c r="I32" i="7"/>
  <c r="J32" i="7"/>
  <c r="K32" i="7"/>
  <c r="L32" i="7"/>
  <c r="M32" i="7"/>
  <c r="N32" i="7"/>
  <c r="O32" i="7"/>
  <c r="P32" i="7"/>
  <c r="F33" i="7"/>
  <c r="G33" i="7"/>
  <c r="H33" i="7"/>
  <c r="I33" i="7"/>
  <c r="J33" i="7"/>
  <c r="K33" i="7"/>
  <c r="L33" i="7"/>
  <c r="M33" i="7"/>
  <c r="N33" i="7"/>
  <c r="O33" i="7"/>
  <c r="P33" i="7"/>
  <c r="F34" i="7"/>
  <c r="G34" i="7"/>
  <c r="H34" i="7"/>
  <c r="I34" i="7"/>
  <c r="J34" i="7"/>
  <c r="K34" i="7"/>
  <c r="L34" i="7"/>
  <c r="M34" i="7"/>
  <c r="N34" i="7"/>
  <c r="O34" i="7"/>
  <c r="P34" i="7"/>
  <c r="F35" i="7"/>
  <c r="D8" i="14"/>
  <c r="G35" i="7"/>
  <c r="E8" i="14"/>
  <c r="H35" i="7"/>
  <c r="F8" i="14"/>
  <c r="I35" i="7"/>
  <c r="G8" i="14"/>
  <c r="J35" i="7"/>
  <c r="H8" i="14"/>
  <c r="K35" i="7"/>
  <c r="I8" i="14"/>
  <c r="L35" i="7"/>
  <c r="J8" i="14"/>
  <c r="M35" i="7"/>
  <c r="N35" i="7"/>
  <c r="O35" i="7"/>
  <c r="P35" i="7"/>
  <c r="F36" i="7"/>
  <c r="D11" i="32"/>
  <c r="G36" i="7"/>
  <c r="E11" i="32"/>
  <c r="H36" i="7"/>
  <c r="F11" i="32"/>
  <c r="I36" i="7"/>
  <c r="G11" i="32"/>
  <c r="J36" i="7"/>
  <c r="H11" i="32"/>
  <c r="K36" i="7"/>
  <c r="I11" i="32"/>
  <c r="L36" i="7"/>
  <c r="J11" i="32"/>
  <c r="M36" i="7"/>
  <c r="N36" i="7"/>
  <c r="O36" i="7"/>
  <c r="P36" i="7"/>
  <c r="F37" i="7"/>
  <c r="G37" i="7"/>
  <c r="H37" i="7"/>
  <c r="I37" i="7"/>
  <c r="J37" i="7"/>
  <c r="K37" i="7"/>
  <c r="L37" i="7"/>
  <c r="M37" i="7"/>
  <c r="N37" i="7"/>
  <c r="O37" i="7"/>
  <c r="P37" i="7"/>
  <c r="F38" i="7"/>
  <c r="D10" i="50"/>
  <c r="G38" i="7"/>
  <c r="E10" i="50"/>
  <c r="H38" i="7"/>
  <c r="F10" i="50"/>
  <c r="I38" i="7"/>
  <c r="G10" i="50"/>
  <c r="J38" i="7"/>
  <c r="H10" i="50"/>
  <c r="K38" i="7"/>
  <c r="I10" i="50"/>
  <c r="L38" i="7"/>
  <c r="J10" i="50"/>
  <c r="M38" i="7"/>
  <c r="N38" i="7"/>
  <c r="O38" i="7"/>
  <c r="P38" i="7"/>
  <c r="F39" i="7"/>
  <c r="D7" i="46"/>
  <c r="G39" i="7"/>
  <c r="E7" i="46"/>
  <c r="H39" i="7"/>
  <c r="F7" i="46"/>
  <c r="I39" i="7"/>
  <c r="G7" i="46"/>
  <c r="J39" i="7"/>
  <c r="H7" i="46"/>
  <c r="K39" i="7"/>
  <c r="I7" i="46"/>
  <c r="L39" i="7"/>
  <c r="J7" i="46"/>
  <c r="M39" i="7"/>
  <c r="N39" i="7"/>
  <c r="O39" i="7"/>
  <c r="P39" i="7"/>
  <c r="F40" i="7"/>
  <c r="G40" i="7"/>
  <c r="H40" i="7"/>
  <c r="I40" i="7"/>
  <c r="J40" i="7"/>
  <c r="K40" i="7"/>
  <c r="L40" i="7"/>
  <c r="M40" i="7"/>
  <c r="N40" i="7"/>
  <c r="O40" i="7"/>
  <c r="P40" i="7"/>
  <c r="F41" i="7"/>
  <c r="G41" i="7"/>
  <c r="H41" i="7"/>
  <c r="I41" i="7"/>
  <c r="J41" i="7"/>
  <c r="K41" i="7"/>
  <c r="L41" i="7"/>
  <c r="M41" i="7"/>
  <c r="N41" i="7"/>
  <c r="O41" i="7"/>
  <c r="P41" i="7"/>
  <c r="F42" i="7"/>
  <c r="D8" i="62"/>
  <c r="G42" i="7"/>
  <c r="H42" i="7"/>
  <c r="I42" i="7"/>
  <c r="J42" i="7"/>
  <c r="K42" i="7"/>
  <c r="L42" i="7"/>
  <c r="M42" i="7"/>
  <c r="N42" i="7"/>
  <c r="O42" i="7"/>
  <c r="P42" i="7"/>
  <c r="F43" i="7"/>
  <c r="G43" i="7"/>
  <c r="H43" i="7"/>
  <c r="I43" i="7"/>
  <c r="J43" i="7"/>
  <c r="K43" i="7"/>
  <c r="L43" i="7"/>
  <c r="M43" i="7"/>
  <c r="N43" i="7"/>
  <c r="O43" i="7"/>
  <c r="P43" i="7"/>
  <c r="F44" i="7"/>
  <c r="D10" i="62"/>
  <c r="G44" i="7"/>
  <c r="H44" i="7"/>
  <c r="I44" i="7"/>
  <c r="J44" i="7"/>
  <c r="K44" i="7"/>
  <c r="L44" i="7"/>
  <c r="M44" i="7"/>
  <c r="N44" i="7"/>
  <c r="O44" i="7"/>
  <c r="P44" i="7"/>
  <c r="F45" i="7"/>
  <c r="G45" i="7"/>
  <c r="H45" i="7"/>
  <c r="I45" i="7"/>
  <c r="J45" i="7"/>
  <c r="K45" i="7"/>
  <c r="L45" i="7"/>
  <c r="M45" i="7"/>
  <c r="N45" i="7"/>
  <c r="O45" i="7"/>
  <c r="P45" i="7"/>
  <c r="F46" i="7"/>
  <c r="G46" i="7"/>
  <c r="H46" i="7"/>
  <c r="I46" i="7"/>
  <c r="J46" i="7"/>
  <c r="K46" i="7"/>
  <c r="L46" i="7"/>
  <c r="M46" i="7"/>
  <c r="N46" i="7"/>
  <c r="O46" i="7"/>
  <c r="P46" i="7"/>
  <c r="F47" i="7"/>
  <c r="G47" i="7"/>
  <c r="H47" i="7"/>
  <c r="I47" i="7"/>
  <c r="J47" i="7"/>
  <c r="K47" i="7"/>
  <c r="L47" i="7"/>
  <c r="M47" i="7"/>
  <c r="N47" i="7"/>
  <c r="O47" i="7"/>
  <c r="P47" i="7"/>
  <c r="F48" i="7"/>
  <c r="G48" i="7"/>
  <c r="H48" i="7"/>
  <c r="I48" i="7"/>
  <c r="J48" i="7"/>
  <c r="K48" i="7"/>
  <c r="L48" i="7"/>
  <c r="M48" i="7"/>
  <c r="N48" i="7"/>
  <c r="O48" i="7"/>
  <c r="P48" i="7"/>
  <c r="F49" i="7"/>
  <c r="G49" i="7"/>
  <c r="H49" i="7"/>
  <c r="I49" i="7"/>
  <c r="J49" i="7"/>
  <c r="K49" i="7"/>
  <c r="L49" i="7"/>
  <c r="M49" i="7"/>
  <c r="N49" i="7"/>
  <c r="O49" i="7"/>
  <c r="P49" i="7"/>
  <c r="F50" i="7"/>
  <c r="G50" i="7"/>
  <c r="H50" i="7"/>
  <c r="I50" i="7"/>
  <c r="J50" i="7"/>
  <c r="K50" i="7"/>
  <c r="L50" i="7"/>
  <c r="M50" i="7"/>
  <c r="N50" i="7"/>
  <c r="O50" i="7"/>
  <c r="P50" i="7"/>
  <c r="F51" i="7"/>
  <c r="G51" i="7"/>
  <c r="H51" i="7"/>
  <c r="I51" i="7"/>
  <c r="J51" i="7"/>
  <c r="K51" i="7"/>
  <c r="L51" i="7"/>
  <c r="M51" i="7"/>
  <c r="N51" i="7"/>
  <c r="O51" i="7"/>
  <c r="P51" i="7"/>
  <c r="F52" i="7"/>
  <c r="G52" i="7"/>
  <c r="H52" i="7"/>
  <c r="I52" i="7"/>
  <c r="J52" i="7"/>
  <c r="K52" i="7"/>
  <c r="L52" i="7"/>
  <c r="M52" i="7"/>
  <c r="N52" i="7"/>
  <c r="O52" i="7"/>
  <c r="P52" i="7"/>
  <c r="F53" i="7"/>
  <c r="G53" i="7"/>
  <c r="H53" i="7"/>
  <c r="I53" i="7"/>
  <c r="J53" i="7"/>
  <c r="K53" i="7"/>
  <c r="L53" i="7"/>
  <c r="M53" i="7"/>
  <c r="N53" i="7"/>
  <c r="O53" i="7"/>
  <c r="P53" i="7"/>
  <c r="F54" i="7"/>
  <c r="G54" i="7"/>
  <c r="H54" i="7"/>
  <c r="I54" i="7"/>
  <c r="J54" i="7"/>
  <c r="K54" i="7"/>
  <c r="L54" i="7"/>
  <c r="M54" i="7"/>
  <c r="N54" i="7"/>
  <c r="O54" i="7"/>
  <c r="P54" i="7"/>
  <c r="F55" i="7"/>
  <c r="D20" i="44"/>
  <c r="G55" i="7"/>
  <c r="E20" i="44"/>
  <c r="H55" i="7"/>
  <c r="F20" i="44"/>
  <c r="I55" i="7"/>
  <c r="G20" i="44"/>
  <c r="J55" i="7"/>
  <c r="H20" i="44"/>
  <c r="K55" i="7"/>
  <c r="I20" i="44"/>
  <c r="L55" i="7"/>
  <c r="J20" i="44"/>
  <c r="M55" i="7"/>
  <c r="N55" i="7"/>
  <c r="O55" i="7"/>
  <c r="P55" i="7"/>
  <c r="F56" i="7"/>
  <c r="G56" i="7"/>
  <c r="H56" i="7"/>
  <c r="I56" i="7"/>
  <c r="J56" i="7"/>
  <c r="K56" i="7"/>
  <c r="L56" i="7"/>
  <c r="M56" i="7"/>
  <c r="N56" i="7"/>
  <c r="O56" i="7"/>
  <c r="P56" i="7"/>
  <c r="F57" i="7"/>
  <c r="G57" i="7"/>
  <c r="H57" i="7"/>
  <c r="I57" i="7"/>
  <c r="J57" i="7"/>
  <c r="K57" i="7"/>
  <c r="L57" i="7"/>
  <c r="M57" i="7"/>
  <c r="N57" i="7"/>
  <c r="O57" i="7"/>
  <c r="P57" i="7"/>
  <c r="F58" i="7"/>
  <c r="D7" i="59"/>
  <c r="G58" i="7"/>
  <c r="E7" i="59"/>
  <c r="H58" i="7"/>
  <c r="F7" i="59"/>
  <c r="I58" i="7"/>
  <c r="G7" i="59"/>
  <c r="J58" i="7"/>
  <c r="H7" i="59"/>
  <c r="K58" i="7"/>
  <c r="I7" i="59"/>
  <c r="L58" i="7"/>
  <c r="J7" i="59"/>
  <c r="M58" i="7"/>
  <c r="N58" i="7"/>
  <c r="O58" i="7"/>
  <c r="P58" i="7"/>
  <c r="F59" i="7"/>
  <c r="G59" i="7"/>
  <c r="H59" i="7"/>
  <c r="I59" i="7"/>
  <c r="J59" i="7"/>
  <c r="K59" i="7"/>
  <c r="L59" i="7"/>
  <c r="M59" i="7"/>
  <c r="N59" i="7"/>
  <c r="O59" i="7"/>
  <c r="P59" i="7"/>
  <c r="F60" i="7"/>
  <c r="G60" i="7"/>
  <c r="H60" i="7"/>
  <c r="I60" i="7"/>
  <c r="J60" i="7"/>
  <c r="K60" i="7"/>
  <c r="L60" i="7"/>
  <c r="M60" i="7"/>
  <c r="N60" i="7"/>
  <c r="O60" i="7"/>
  <c r="P60" i="7"/>
  <c r="F61" i="7"/>
  <c r="G61" i="7"/>
  <c r="H61" i="7"/>
  <c r="I61" i="7"/>
  <c r="J61" i="7"/>
  <c r="K61" i="7"/>
  <c r="L61" i="7"/>
  <c r="M61" i="7"/>
  <c r="N61" i="7"/>
  <c r="O61" i="7"/>
  <c r="P61" i="7"/>
  <c r="F62" i="7"/>
  <c r="G62" i="7"/>
  <c r="H62" i="7"/>
  <c r="I62" i="7"/>
  <c r="J62" i="7"/>
  <c r="K62" i="7"/>
  <c r="L62" i="7"/>
  <c r="M62" i="7"/>
  <c r="N62" i="7"/>
  <c r="O62" i="7"/>
  <c r="P62" i="7"/>
  <c r="F63" i="7"/>
  <c r="D11" i="37"/>
  <c r="G63" i="7"/>
  <c r="E11" i="37"/>
  <c r="H63" i="7"/>
  <c r="F11" i="37"/>
  <c r="I63" i="7"/>
  <c r="G11" i="37"/>
  <c r="J63" i="7"/>
  <c r="H11" i="37"/>
  <c r="K63" i="7"/>
  <c r="I11" i="37"/>
  <c r="L63" i="7"/>
  <c r="J11" i="37"/>
  <c r="M63" i="7"/>
  <c r="N63" i="7"/>
  <c r="O63" i="7"/>
  <c r="P63" i="7"/>
  <c r="F64" i="7"/>
  <c r="D9" i="14"/>
  <c r="G64" i="7"/>
  <c r="E9" i="14"/>
  <c r="H64" i="7"/>
  <c r="F9" i="14"/>
  <c r="I64" i="7"/>
  <c r="G9" i="14"/>
  <c r="J64" i="7"/>
  <c r="H9" i="14"/>
  <c r="K64" i="7"/>
  <c r="I9" i="14"/>
  <c r="L64" i="7"/>
  <c r="J9" i="14"/>
  <c r="M64" i="7"/>
  <c r="N64" i="7"/>
  <c r="O64" i="7"/>
  <c r="P64" i="7"/>
  <c r="F65" i="7"/>
  <c r="G65" i="7"/>
  <c r="H65" i="7"/>
  <c r="I65" i="7"/>
  <c r="J65" i="7"/>
  <c r="K65" i="7"/>
  <c r="L65" i="7"/>
  <c r="M65" i="7"/>
  <c r="N65" i="7"/>
  <c r="O65" i="7"/>
  <c r="P65" i="7"/>
  <c r="F66" i="7"/>
  <c r="G66" i="7"/>
  <c r="H66" i="7"/>
  <c r="I66" i="7"/>
  <c r="J66" i="7"/>
  <c r="K66" i="7"/>
  <c r="L66" i="7"/>
  <c r="M66" i="7"/>
  <c r="N66" i="7"/>
  <c r="O66" i="7"/>
  <c r="P66" i="7"/>
  <c r="F67" i="7"/>
  <c r="G67" i="7"/>
  <c r="H67" i="7"/>
  <c r="I67" i="7"/>
  <c r="J67" i="7"/>
  <c r="K67" i="7"/>
  <c r="L67" i="7"/>
  <c r="M67" i="7"/>
  <c r="N67" i="7"/>
  <c r="O67" i="7"/>
  <c r="P67" i="7"/>
  <c r="F68" i="7"/>
  <c r="G68" i="7"/>
  <c r="H68" i="7"/>
  <c r="I68" i="7"/>
  <c r="J68" i="7"/>
  <c r="K68" i="7"/>
  <c r="L68" i="7"/>
  <c r="M68" i="7"/>
  <c r="N68" i="7"/>
  <c r="O68" i="7"/>
  <c r="P68" i="7"/>
  <c r="F69" i="7"/>
  <c r="D10" i="38"/>
  <c r="G69" i="7"/>
  <c r="E10" i="38"/>
  <c r="H69" i="7"/>
  <c r="F10" i="38"/>
  <c r="I69" i="7"/>
  <c r="G10" i="38"/>
  <c r="J69" i="7"/>
  <c r="H10" i="38"/>
  <c r="K69" i="7"/>
  <c r="I10" i="38"/>
  <c r="L69" i="7"/>
  <c r="J10" i="38"/>
  <c r="M69" i="7"/>
  <c r="N69" i="7"/>
  <c r="O69" i="7"/>
  <c r="P69" i="7"/>
  <c r="F70" i="7"/>
  <c r="G70" i="7"/>
  <c r="H70" i="7"/>
  <c r="I70" i="7"/>
  <c r="J70" i="7"/>
  <c r="K70" i="7"/>
  <c r="L70" i="7"/>
  <c r="M70" i="7"/>
  <c r="N70" i="7"/>
  <c r="O70" i="7"/>
  <c r="P70" i="7"/>
  <c r="F71" i="7"/>
  <c r="G71" i="7"/>
  <c r="H71" i="7"/>
  <c r="I71" i="7"/>
  <c r="J71" i="7"/>
  <c r="K71" i="7"/>
  <c r="L71" i="7"/>
  <c r="M71" i="7"/>
  <c r="N71" i="7"/>
  <c r="O71" i="7"/>
  <c r="P71" i="7"/>
  <c r="F72" i="7"/>
  <c r="D9" i="58"/>
  <c r="G72" i="7"/>
  <c r="E9" i="58"/>
  <c r="H72" i="7"/>
  <c r="F9" i="58"/>
  <c r="I72" i="7"/>
  <c r="G9" i="58"/>
  <c r="J72" i="7"/>
  <c r="H9" i="58"/>
  <c r="K72" i="7"/>
  <c r="I9" i="58"/>
  <c r="L72" i="7"/>
  <c r="J9" i="58"/>
  <c r="M72" i="7"/>
  <c r="N72" i="7"/>
  <c r="O72" i="7"/>
  <c r="P72" i="7"/>
  <c r="F73" i="7"/>
  <c r="G73" i="7"/>
  <c r="H73" i="7"/>
  <c r="I73" i="7"/>
  <c r="J73" i="7"/>
  <c r="K73" i="7"/>
  <c r="L73" i="7"/>
  <c r="M73" i="7"/>
  <c r="N73" i="7"/>
  <c r="O73" i="7"/>
  <c r="P73" i="7"/>
  <c r="F74" i="7"/>
  <c r="G74" i="7"/>
  <c r="H74" i="7"/>
  <c r="I74" i="7"/>
  <c r="J74" i="7"/>
  <c r="K74" i="7"/>
  <c r="L74" i="7"/>
  <c r="M74" i="7"/>
  <c r="N74" i="7"/>
  <c r="O74" i="7"/>
  <c r="P74" i="7"/>
  <c r="F75" i="7"/>
  <c r="G75" i="7"/>
  <c r="H75" i="7"/>
  <c r="I75" i="7"/>
  <c r="J75" i="7"/>
  <c r="K75" i="7"/>
  <c r="L75" i="7"/>
  <c r="M75" i="7"/>
  <c r="N75" i="7"/>
  <c r="O75" i="7"/>
  <c r="P75" i="7"/>
  <c r="F76" i="7"/>
  <c r="G76" i="7"/>
  <c r="H76" i="7"/>
  <c r="I76" i="7"/>
  <c r="J76" i="7"/>
  <c r="K76" i="7"/>
  <c r="L76" i="7"/>
  <c r="M76" i="7"/>
  <c r="N76" i="7"/>
  <c r="O76" i="7"/>
  <c r="P76" i="7"/>
  <c r="F77" i="7"/>
  <c r="G77" i="7"/>
  <c r="H77" i="7"/>
  <c r="I77" i="7"/>
  <c r="J77" i="7"/>
  <c r="K77" i="7"/>
  <c r="L77" i="7"/>
  <c r="M77" i="7"/>
  <c r="N77" i="7"/>
  <c r="O77" i="7"/>
  <c r="P77" i="7"/>
  <c r="F78" i="7"/>
  <c r="D7" i="61"/>
  <c r="G78" i="7"/>
  <c r="E7" i="61"/>
  <c r="H78" i="7"/>
  <c r="F7" i="61"/>
  <c r="I78" i="7"/>
  <c r="G7" i="61"/>
  <c r="J78" i="7"/>
  <c r="H7" i="61"/>
  <c r="K78" i="7"/>
  <c r="I7" i="61"/>
  <c r="L78" i="7"/>
  <c r="J7" i="61"/>
  <c r="M78" i="7"/>
  <c r="N78" i="7"/>
  <c r="O78" i="7"/>
  <c r="P78" i="7"/>
  <c r="F79" i="7"/>
  <c r="G79" i="7"/>
  <c r="H79" i="7"/>
  <c r="I79" i="7"/>
  <c r="J79" i="7"/>
  <c r="K79" i="7"/>
  <c r="L79" i="7"/>
  <c r="M79" i="7"/>
  <c r="N79" i="7"/>
  <c r="O79" i="7"/>
  <c r="P79" i="7"/>
  <c r="F80" i="7"/>
  <c r="G80" i="7"/>
  <c r="H80" i="7"/>
  <c r="I80" i="7"/>
  <c r="J80" i="7"/>
  <c r="K80" i="7"/>
  <c r="L80" i="7"/>
  <c r="M80" i="7"/>
  <c r="N80" i="7"/>
  <c r="O80" i="7"/>
  <c r="P80" i="7"/>
  <c r="F81" i="7"/>
  <c r="D9" i="39"/>
  <c r="G81" i="7"/>
  <c r="E9" i="39"/>
  <c r="H81" i="7"/>
  <c r="F9" i="39"/>
  <c r="I81" i="7"/>
  <c r="G9" i="39"/>
  <c r="J81" i="7"/>
  <c r="H9" i="39"/>
  <c r="K81" i="7"/>
  <c r="I9" i="39"/>
  <c r="L81" i="7"/>
  <c r="J9" i="39"/>
  <c r="M81" i="7"/>
  <c r="N81" i="7"/>
  <c r="O81" i="7"/>
  <c r="P81" i="7"/>
  <c r="F82" i="7"/>
  <c r="G82" i="7"/>
  <c r="H82" i="7"/>
  <c r="I82" i="7"/>
  <c r="J82" i="7"/>
  <c r="K82" i="7"/>
  <c r="L82" i="7"/>
  <c r="M82" i="7"/>
  <c r="N82" i="7"/>
  <c r="O82" i="7"/>
  <c r="P82" i="7"/>
  <c r="F83" i="7"/>
  <c r="G83" i="7"/>
  <c r="H83" i="7"/>
  <c r="F12" i="59"/>
  <c r="I83" i="7"/>
  <c r="J83" i="7"/>
  <c r="H12" i="59"/>
  <c r="K83" i="7"/>
  <c r="L83" i="7"/>
  <c r="J12" i="59"/>
  <c r="M83" i="7"/>
  <c r="N83" i="7"/>
  <c r="O83" i="7"/>
  <c r="P83" i="7"/>
  <c r="F84" i="7"/>
  <c r="D8" i="59"/>
  <c r="G84" i="7"/>
  <c r="E8" i="59"/>
  <c r="H84" i="7"/>
  <c r="F8" i="59"/>
  <c r="I84" i="7"/>
  <c r="G8" i="59"/>
  <c r="J84" i="7"/>
  <c r="H8" i="59"/>
  <c r="K84" i="7"/>
  <c r="I8" i="59"/>
  <c r="L84" i="7"/>
  <c r="J8" i="59"/>
  <c r="M84" i="7"/>
  <c r="N84" i="7"/>
  <c r="O84" i="7"/>
  <c r="P84" i="7"/>
  <c r="F85" i="7"/>
  <c r="D16" i="49"/>
  <c r="G85" i="7"/>
  <c r="E16" i="49"/>
  <c r="H85" i="7"/>
  <c r="F16" i="49"/>
  <c r="I85" i="7"/>
  <c r="G16" i="49"/>
  <c r="J85" i="7"/>
  <c r="H16" i="49"/>
  <c r="K85" i="7"/>
  <c r="I16" i="49"/>
  <c r="L85" i="7"/>
  <c r="J16" i="49"/>
  <c r="M85" i="7"/>
  <c r="N85" i="7"/>
  <c r="O85" i="7"/>
  <c r="P85" i="7"/>
  <c r="F86" i="7"/>
  <c r="G86" i="7"/>
  <c r="H86" i="7"/>
  <c r="I86" i="7"/>
  <c r="J86" i="7"/>
  <c r="K86" i="7"/>
  <c r="L86" i="7"/>
  <c r="M86" i="7"/>
  <c r="N86" i="7"/>
  <c r="O86" i="7"/>
  <c r="P86" i="7"/>
  <c r="F87" i="7"/>
  <c r="G87" i="7"/>
  <c r="H87" i="7"/>
  <c r="I87" i="7"/>
  <c r="J87" i="7"/>
  <c r="K87" i="7"/>
  <c r="L87" i="7"/>
  <c r="M87" i="7"/>
  <c r="N87" i="7"/>
  <c r="O87" i="7"/>
  <c r="P87" i="7"/>
  <c r="F88" i="7"/>
  <c r="G88" i="7"/>
  <c r="H88" i="7"/>
  <c r="I88" i="7"/>
  <c r="J88" i="7"/>
  <c r="K88" i="7"/>
  <c r="L88" i="7"/>
  <c r="F89" i="7"/>
  <c r="G89" i="7"/>
  <c r="H89" i="7"/>
  <c r="I89" i="7"/>
  <c r="J89" i="7"/>
  <c r="K89" i="7"/>
  <c r="L89" i="7"/>
  <c r="M89" i="7"/>
  <c r="N89" i="7"/>
  <c r="O89" i="7"/>
  <c r="P89" i="7"/>
  <c r="F90" i="7"/>
  <c r="D10" i="37"/>
  <c r="G90" i="7"/>
  <c r="E10" i="37"/>
  <c r="H90" i="7"/>
  <c r="F10" i="37"/>
  <c r="I90" i="7"/>
  <c r="G10" i="37"/>
  <c r="J90" i="7"/>
  <c r="H10" i="37"/>
  <c r="K90" i="7"/>
  <c r="I10" i="37"/>
  <c r="L90" i="7"/>
  <c r="J10" i="37"/>
  <c r="M90" i="7"/>
  <c r="N90" i="7"/>
  <c r="O90" i="7"/>
  <c r="P90" i="7"/>
  <c r="F91" i="7"/>
  <c r="G91" i="7"/>
  <c r="H91" i="7"/>
  <c r="I91" i="7"/>
  <c r="J91" i="7"/>
  <c r="K91" i="7"/>
  <c r="L91" i="7"/>
  <c r="M91" i="7"/>
  <c r="N91" i="7"/>
  <c r="O91" i="7"/>
  <c r="P91" i="7"/>
  <c r="F92" i="7"/>
  <c r="G92" i="7"/>
  <c r="H92" i="7"/>
  <c r="I92" i="7"/>
  <c r="J92" i="7"/>
  <c r="K92" i="7"/>
  <c r="L92" i="7"/>
  <c r="M92" i="7"/>
  <c r="N92" i="7"/>
  <c r="O92" i="7"/>
  <c r="P92" i="7"/>
  <c r="F93" i="7"/>
  <c r="G93" i="7"/>
  <c r="H93" i="7"/>
  <c r="I93" i="7"/>
  <c r="J93" i="7"/>
  <c r="K93" i="7"/>
  <c r="L93" i="7"/>
  <c r="M93" i="7"/>
  <c r="N93" i="7"/>
  <c r="O93" i="7"/>
  <c r="P93" i="7"/>
  <c r="F94" i="7"/>
  <c r="G94" i="7"/>
  <c r="H94" i="7"/>
  <c r="I94" i="7"/>
  <c r="J94" i="7"/>
  <c r="K94" i="7"/>
  <c r="L94" i="7"/>
  <c r="M94" i="7"/>
  <c r="N94" i="7"/>
  <c r="O94" i="7"/>
  <c r="P94" i="7"/>
  <c r="F95" i="7"/>
  <c r="G95" i="7"/>
  <c r="H95" i="7"/>
  <c r="F14" i="59"/>
  <c r="I95" i="7"/>
  <c r="J95" i="7"/>
  <c r="H14" i="59"/>
  <c r="K95" i="7"/>
  <c r="L95" i="7"/>
  <c r="J14" i="59"/>
  <c r="M95" i="7"/>
  <c r="N95" i="7"/>
  <c r="O95" i="7"/>
  <c r="P95" i="7"/>
  <c r="F96" i="7"/>
  <c r="D15" i="52"/>
  <c r="G96" i="7"/>
  <c r="E15" i="52"/>
  <c r="H96" i="7"/>
  <c r="F15" i="52"/>
  <c r="I96" i="7"/>
  <c r="G15" i="52"/>
  <c r="J96" i="7"/>
  <c r="H15" i="52"/>
  <c r="K96" i="7"/>
  <c r="I15" i="52"/>
  <c r="L96" i="7"/>
  <c r="J15" i="52"/>
  <c r="M96" i="7"/>
  <c r="N96" i="7"/>
  <c r="O96" i="7"/>
  <c r="P96" i="7"/>
  <c r="F97" i="7"/>
  <c r="G97" i="7"/>
  <c r="H97" i="7"/>
  <c r="I97" i="7"/>
  <c r="J97" i="7"/>
  <c r="K97" i="7"/>
  <c r="L97" i="7"/>
  <c r="M97" i="7"/>
  <c r="N97" i="7"/>
  <c r="O97" i="7"/>
  <c r="P97" i="7"/>
  <c r="F98" i="7"/>
  <c r="G98" i="7"/>
  <c r="H98" i="7"/>
  <c r="I98" i="7"/>
  <c r="J98" i="7"/>
  <c r="K98" i="7"/>
  <c r="L98" i="7"/>
  <c r="M98" i="7"/>
  <c r="N98" i="7"/>
  <c r="O98" i="7"/>
  <c r="P98" i="7"/>
  <c r="F99" i="7"/>
  <c r="G99" i="7"/>
  <c r="H99" i="7"/>
  <c r="I99" i="7"/>
  <c r="J99" i="7"/>
  <c r="K99" i="7"/>
  <c r="L99" i="7"/>
  <c r="M99" i="7"/>
  <c r="N99" i="7"/>
  <c r="O99" i="7"/>
  <c r="P99" i="7"/>
  <c r="F100" i="7"/>
  <c r="G100" i="7"/>
  <c r="H100" i="7"/>
  <c r="I100" i="7"/>
  <c r="J100" i="7"/>
  <c r="K100" i="7"/>
  <c r="L100" i="7"/>
  <c r="M100" i="7"/>
  <c r="N100" i="7"/>
  <c r="O100" i="7"/>
  <c r="P100" i="7"/>
  <c r="F101" i="7"/>
  <c r="G101" i="7"/>
  <c r="H101" i="7"/>
  <c r="I101" i="7"/>
  <c r="J101" i="7"/>
  <c r="K101" i="7"/>
  <c r="L101" i="7"/>
  <c r="M101" i="7"/>
  <c r="N101" i="7"/>
  <c r="O101" i="7"/>
  <c r="P101" i="7"/>
  <c r="F102" i="7"/>
  <c r="G102" i="7"/>
  <c r="H102" i="7"/>
  <c r="I102" i="7"/>
  <c r="J102" i="7"/>
  <c r="K102" i="7"/>
  <c r="L102" i="7"/>
  <c r="M102" i="7"/>
  <c r="N102" i="7"/>
  <c r="O102" i="7"/>
  <c r="P102" i="7"/>
  <c r="F103" i="7"/>
  <c r="G103" i="7"/>
  <c r="H103" i="7"/>
  <c r="I103" i="7"/>
  <c r="J103" i="7"/>
  <c r="K103" i="7"/>
  <c r="L103" i="7"/>
  <c r="M103" i="7"/>
  <c r="N103" i="7"/>
  <c r="O103" i="7"/>
  <c r="P103" i="7"/>
  <c r="F104" i="7"/>
  <c r="G104" i="7"/>
  <c r="H104" i="7"/>
  <c r="I104" i="7"/>
  <c r="J104" i="7"/>
  <c r="K104" i="7"/>
  <c r="L104" i="7"/>
  <c r="M104" i="7"/>
  <c r="N104" i="7"/>
  <c r="O104" i="7"/>
  <c r="P104" i="7"/>
  <c r="F105" i="7"/>
  <c r="G105" i="7"/>
  <c r="H105" i="7"/>
  <c r="I105" i="7"/>
  <c r="J105" i="7"/>
  <c r="K105" i="7"/>
  <c r="L105" i="7"/>
  <c r="M105" i="7"/>
  <c r="N105" i="7"/>
  <c r="O105" i="7"/>
  <c r="P105" i="7"/>
  <c r="F106" i="7"/>
  <c r="G106" i="7"/>
  <c r="H106" i="7"/>
  <c r="I106" i="7"/>
  <c r="J106" i="7"/>
  <c r="K106" i="7"/>
  <c r="L106" i="7"/>
  <c r="M106" i="7"/>
  <c r="N106" i="7"/>
  <c r="O106" i="7"/>
  <c r="P106" i="7"/>
  <c r="F107" i="7"/>
  <c r="D10" i="40"/>
  <c r="G107" i="7"/>
  <c r="E10" i="40"/>
  <c r="H107" i="7"/>
  <c r="F10" i="40"/>
  <c r="I107" i="7"/>
  <c r="G10" i="40"/>
  <c r="J107" i="7"/>
  <c r="H10" i="40"/>
  <c r="K107" i="7"/>
  <c r="I10" i="40"/>
  <c r="L107" i="7"/>
  <c r="J10" i="40"/>
  <c r="M107" i="7"/>
  <c r="N107" i="7"/>
  <c r="O107" i="7"/>
  <c r="P107" i="7"/>
  <c r="F108" i="7"/>
  <c r="G108" i="7"/>
  <c r="H108" i="7"/>
  <c r="I108" i="7"/>
  <c r="J108" i="7"/>
  <c r="K108" i="7"/>
  <c r="L108" i="7"/>
  <c r="M108" i="7"/>
  <c r="N108" i="7"/>
  <c r="O108" i="7"/>
  <c r="P108" i="7"/>
  <c r="F109" i="7"/>
  <c r="G109" i="7"/>
  <c r="H109" i="7"/>
  <c r="F9" i="62"/>
  <c r="I109" i="7"/>
  <c r="J109" i="7"/>
  <c r="H9" i="62"/>
  <c r="K109" i="7"/>
  <c r="L109" i="7"/>
  <c r="J9" i="62"/>
  <c r="M109" i="7"/>
  <c r="N109" i="7"/>
  <c r="O109" i="7"/>
  <c r="P109" i="7"/>
  <c r="F110" i="7"/>
  <c r="G110" i="7"/>
  <c r="H110" i="7"/>
  <c r="I110" i="7"/>
  <c r="J110" i="7"/>
  <c r="K110" i="7"/>
  <c r="L110" i="7"/>
  <c r="M110" i="7"/>
  <c r="N110" i="7"/>
  <c r="O110" i="7"/>
  <c r="P110" i="7"/>
  <c r="F111" i="7"/>
  <c r="D13" i="59"/>
  <c r="G111" i="7"/>
  <c r="E13" i="59"/>
  <c r="H111" i="7"/>
  <c r="I111" i="7"/>
  <c r="G13" i="59"/>
  <c r="J111" i="7"/>
  <c r="K111" i="7"/>
  <c r="I13" i="59"/>
  <c r="L111" i="7"/>
  <c r="M111" i="7"/>
  <c r="N111" i="7"/>
  <c r="O111" i="7"/>
  <c r="P111" i="7"/>
  <c r="F112" i="7"/>
  <c r="G112" i="7"/>
  <c r="H112" i="7"/>
  <c r="I112" i="7"/>
  <c r="J112" i="7"/>
  <c r="K112" i="7"/>
  <c r="L112" i="7"/>
  <c r="M112" i="7"/>
  <c r="N112" i="7"/>
  <c r="O112" i="7"/>
  <c r="P112" i="7"/>
  <c r="F113" i="7"/>
  <c r="D18" i="28"/>
  <c r="G113" i="7"/>
  <c r="E18" i="28"/>
  <c r="H113" i="7"/>
  <c r="F18" i="28"/>
  <c r="I113" i="7"/>
  <c r="G18" i="28"/>
  <c r="J113" i="7"/>
  <c r="H18" i="28"/>
  <c r="K113" i="7"/>
  <c r="I18" i="28"/>
  <c r="L113" i="7"/>
  <c r="J18" i="28"/>
  <c r="M113" i="7"/>
  <c r="N113" i="7"/>
  <c r="O113" i="7"/>
  <c r="P113" i="7"/>
  <c r="F114" i="7"/>
  <c r="G114" i="7"/>
  <c r="H114" i="7"/>
  <c r="I114" i="7"/>
  <c r="J114" i="7"/>
  <c r="K114" i="7"/>
  <c r="L114" i="7"/>
  <c r="M114" i="7"/>
  <c r="N114" i="7"/>
  <c r="O114" i="7"/>
  <c r="P114" i="7"/>
  <c r="F115" i="7"/>
  <c r="G115" i="7"/>
  <c r="H115" i="7"/>
  <c r="I115" i="7"/>
  <c r="J115" i="7"/>
  <c r="K115" i="7"/>
  <c r="L115" i="7"/>
  <c r="M115" i="7"/>
  <c r="N115" i="7"/>
  <c r="O115" i="7"/>
  <c r="P115" i="7"/>
  <c r="F116" i="7"/>
  <c r="D7" i="14"/>
  <c r="G116" i="7"/>
  <c r="E7" i="14"/>
  <c r="H116" i="7"/>
  <c r="F7" i="14"/>
  <c r="I116" i="7"/>
  <c r="G7" i="14"/>
  <c r="J116" i="7"/>
  <c r="H7" i="14"/>
  <c r="K116" i="7"/>
  <c r="I7" i="14"/>
  <c r="L116" i="7"/>
  <c r="J7" i="14"/>
  <c r="M116" i="7"/>
  <c r="N116" i="7"/>
  <c r="O116" i="7"/>
  <c r="P116" i="7"/>
  <c r="F117" i="7"/>
  <c r="G117" i="7"/>
  <c r="H117" i="7"/>
  <c r="I117" i="7"/>
  <c r="J117" i="7"/>
  <c r="K117" i="7"/>
  <c r="L117" i="7"/>
  <c r="M117" i="7"/>
  <c r="N117" i="7"/>
  <c r="O117" i="7"/>
  <c r="P117" i="7"/>
  <c r="F118" i="7"/>
  <c r="G118" i="7"/>
  <c r="H118" i="7"/>
  <c r="I118" i="7"/>
  <c r="J118" i="7"/>
  <c r="K118" i="7"/>
  <c r="L118" i="7"/>
  <c r="M118" i="7"/>
  <c r="N118" i="7"/>
  <c r="O118" i="7"/>
  <c r="P118" i="7"/>
  <c r="F119" i="7"/>
  <c r="G119" i="7"/>
  <c r="H119" i="7"/>
  <c r="I119" i="7"/>
  <c r="J119" i="7"/>
  <c r="K119" i="7"/>
  <c r="L119" i="7"/>
  <c r="M119" i="7"/>
  <c r="N119" i="7"/>
  <c r="O119" i="7"/>
  <c r="P119" i="7"/>
  <c r="F120" i="7"/>
  <c r="G120" i="7"/>
  <c r="H120" i="7"/>
  <c r="I120" i="7"/>
  <c r="J120" i="7"/>
  <c r="K120" i="7"/>
  <c r="L120" i="7"/>
  <c r="M120" i="7"/>
  <c r="N120" i="7"/>
  <c r="O120" i="7"/>
  <c r="P120" i="7"/>
  <c r="F121" i="7"/>
  <c r="D18" i="43"/>
  <c r="G121" i="7"/>
  <c r="E18" i="43"/>
  <c r="H121" i="7"/>
  <c r="F18" i="43"/>
  <c r="I121" i="7"/>
  <c r="G18" i="43"/>
  <c r="J121" i="7"/>
  <c r="H18" i="43"/>
  <c r="K121" i="7"/>
  <c r="I18" i="43"/>
  <c r="L121" i="7"/>
  <c r="J18" i="43"/>
  <c r="M121" i="7"/>
  <c r="N121" i="7"/>
  <c r="O121" i="7"/>
  <c r="P121" i="7"/>
  <c r="F122" i="7"/>
  <c r="G122" i="7"/>
  <c r="H122" i="7"/>
  <c r="I122" i="7"/>
  <c r="J122" i="7"/>
  <c r="K122" i="7"/>
  <c r="L122" i="7"/>
  <c r="M122" i="7"/>
  <c r="N122" i="7"/>
  <c r="O122" i="7"/>
  <c r="P122" i="7"/>
  <c r="F123" i="7"/>
  <c r="D7" i="64"/>
  <c r="G123" i="7"/>
  <c r="E7" i="64"/>
  <c r="H123" i="7"/>
  <c r="F7" i="64"/>
  <c r="I123" i="7"/>
  <c r="G7" i="64"/>
  <c r="J123" i="7"/>
  <c r="H7" i="64"/>
  <c r="K123" i="7"/>
  <c r="I7" i="64"/>
  <c r="L123" i="7"/>
  <c r="J7" i="64"/>
  <c r="M123" i="7"/>
  <c r="N123" i="7"/>
  <c r="O123" i="7"/>
  <c r="P123" i="7"/>
  <c r="F124" i="7"/>
  <c r="G124" i="7"/>
  <c r="H124" i="7"/>
  <c r="I124" i="7"/>
  <c r="J124" i="7"/>
  <c r="K124" i="7"/>
  <c r="L124" i="7"/>
  <c r="M124" i="7"/>
  <c r="N124" i="7"/>
  <c r="O124" i="7"/>
  <c r="P124" i="7"/>
  <c r="F125" i="7"/>
  <c r="G125" i="7"/>
  <c r="H125" i="7"/>
  <c r="I125" i="7"/>
  <c r="J125" i="7"/>
  <c r="K125" i="7"/>
  <c r="L125" i="7"/>
  <c r="M125" i="7"/>
  <c r="N125" i="7"/>
  <c r="O125" i="7"/>
  <c r="P125" i="7"/>
  <c r="F126" i="7"/>
  <c r="G126" i="7"/>
  <c r="H126" i="7"/>
  <c r="I126" i="7"/>
  <c r="J126" i="7"/>
  <c r="K126" i="7"/>
  <c r="L126" i="7"/>
  <c r="M126" i="7"/>
  <c r="N126" i="7"/>
  <c r="O126" i="7"/>
  <c r="P126" i="7"/>
  <c r="F127" i="7"/>
  <c r="G127" i="7"/>
  <c r="H127" i="7"/>
  <c r="I127" i="7"/>
  <c r="J127" i="7"/>
  <c r="K127" i="7"/>
  <c r="L127" i="7"/>
  <c r="M127" i="7"/>
  <c r="N127" i="7"/>
  <c r="O127" i="7"/>
  <c r="P127" i="7"/>
  <c r="F128" i="7"/>
  <c r="D7" i="65"/>
  <c r="G128" i="7"/>
  <c r="E7" i="65"/>
  <c r="H128" i="7"/>
  <c r="F7" i="65"/>
  <c r="I128" i="7"/>
  <c r="G7" i="65"/>
  <c r="J128" i="7"/>
  <c r="H7" i="65"/>
  <c r="K128" i="7"/>
  <c r="I7" i="65"/>
  <c r="L128" i="7"/>
  <c r="J7" i="65"/>
  <c r="M128" i="7"/>
  <c r="N128" i="7"/>
  <c r="O128" i="7"/>
  <c r="P128" i="7"/>
  <c r="F129" i="7"/>
  <c r="D10" i="60"/>
  <c r="G129" i="7"/>
  <c r="E10" i="60"/>
  <c r="H129" i="7"/>
  <c r="I129" i="7"/>
  <c r="G10" i="60"/>
  <c r="J129" i="7"/>
  <c r="K129" i="7"/>
  <c r="I10" i="60"/>
  <c r="L129" i="7"/>
  <c r="M129" i="7"/>
  <c r="N129" i="7"/>
  <c r="O129" i="7"/>
  <c r="P129" i="7"/>
  <c r="F130" i="7"/>
  <c r="D12" i="40"/>
  <c r="G130" i="7"/>
  <c r="E12" i="40"/>
  <c r="H130" i="7"/>
  <c r="F12" i="40"/>
  <c r="I130" i="7"/>
  <c r="G12" i="40"/>
  <c r="J130" i="7"/>
  <c r="H12" i="40"/>
  <c r="K130" i="7"/>
  <c r="I12" i="40"/>
  <c r="L130" i="7"/>
  <c r="J12" i="40"/>
  <c r="M130" i="7"/>
  <c r="N130" i="7"/>
  <c r="O130" i="7"/>
  <c r="P130" i="7"/>
  <c r="F131" i="7"/>
  <c r="D14" i="8"/>
  <c r="G131" i="7"/>
  <c r="E14" i="8"/>
  <c r="H131" i="7"/>
  <c r="F14" i="8"/>
  <c r="I131" i="7"/>
  <c r="G14" i="8"/>
  <c r="J131" i="7"/>
  <c r="H14" i="8"/>
  <c r="K131" i="7"/>
  <c r="I14" i="8"/>
  <c r="L131" i="7"/>
  <c r="J14" i="8"/>
  <c r="M131" i="7"/>
  <c r="N131" i="7"/>
  <c r="O131" i="7"/>
  <c r="P131" i="7"/>
  <c r="F132" i="7"/>
  <c r="G132" i="7"/>
  <c r="H132" i="7"/>
  <c r="I132" i="7"/>
  <c r="J132" i="7"/>
  <c r="K132" i="7"/>
  <c r="L132" i="7"/>
  <c r="M132" i="7"/>
  <c r="N132" i="7"/>
  <c r="O132" i="7"/>
  <c r="P132" i="7"/>
  <c r="F133" i="7"/>
  <c r="G133" i="7"/>
  <c r="H133" i="7"/>
  <c r="I133" i="7"/>
  <c r="J133" i="7"/>
  <c r="K133" i="7"/>
  <c r="L133" i="7"/>
  <c r="M133" i="7"/>
  <c r="N133" i="7"/>
  <c r="O133" i="7"/>
  <c r="P133" i="7"/>
  <c r="F134" i="7"/>
  <c r="D13" i="8"/>
  <c r="G134" i="7"/>
  <c r="E13" i="8"/>
  <c r="H134" i="7"/>
  <c r="F13" i="8"/>
  <c r="I134" i="7"/>
  <c r="G13" i="8"/>
  <c r="J134" i="7"/>
  <c r="H13" i="8"/>
  <c r="K134" i="7"/>
  <c r="I13" i="8"/>
  <c r="L134" i="7"/>
  <c r="J13" i="8"/>
  <c r="M134" i="7"/>
  <c r="N134" i="7"/>
  <c r="O134" i="7"/>
  <c r="P134" i="7"/>
  <c r="F135" i="7"/>
  <c r="G135" i="7"/>
  <c r="H135" i="7"/>
  <c r="I135" i="7"/>
  <c r="J135" i="7"/>
  <c r="K135" i="7"/>
  <c r="L135" i="7"/>
  <c r="M135" i="7"/>
  <c r="N135" i="7"/>
  <c r="O135" i="7"/>
  <c r="P135" i="7"/>
  <c r="F136" i="7"/>
  <c r="G136" i="7"/>
  <c r="H136" i="7"/>
  <c r="I136" i="7"/>
  <c r="J136" i="7"/>
  <c r="K136" i="7"/>
  <c r="L136" i="7"/>
  <c r="M136" i="7"/>
  <c r="N136" i="7"/>
  <c r="O136" i="7"/>
  <c r="P136" i="7"/>
  <c r="F137" i="7"/>
  <c r="G137" i="7"/>
  <c r="H137" i="7"/>
  <c r="I137" i="7"/>
  <c r="J137" i="7"/>
  <c r="K137" i="7"/>
  <c r="L137" i="7"/>
  <c r="M137" i="7"/>
  <c r="N137" i="7"/>
  <c r="O137" i="7"/>
  <c r="P137" i="7"/>
  <c r="F138" i="7"/>
  <c r="G138" i="7"/>
  <c r="H138" i="7"/>
  <c r="I138" i="7"/>
  <c r="J138" i="7"/>
  <c r="K138" i="7"/>
  <c r="L138" i="7"/>
  <c r="M138" i="7"/>
  <c r="N138" i="7"/>
  <c r="O138" i="7"/>
  <c r="P138" i="7"/>
  <c r="F139" i="7"/>
  <c r="G139" i="7"/>
  <c r="H139" i="7"/>
  <c r="I139" i="7"/>
  <c r="J139" i="7"/>
  <c r="K139" i="7"/>
  <c r="L139" i="7"/>
  <c r="M139" i="7"/>
  <c r="N139" i="7"/>
  <c r="O139" i="7"/>
  <c r="P139" i="7"/>
  <c r="F140" i="7"/>
  <c r="G140" i="7"/>
  <c r="H140" i="7"/>
  <c r="I140" i="7"/>
  <c r="J140" i="7"/>
  <c r="K140" i="7"/>
  <c r="L140" i="7"/>
  <c r="M140" i="7"/>
  <c r="N140" i="7"/>
  <c r="O140" i="7"/>
  <c r="P140" i="7"/>
  <c r="F141" i="7"/>
  <c r="G141" i="7"/>
  <c r="H141" i="7"/>
  <c r="I141" i="7"/>
  <c r="J141" i="7"/>
  <c r="K141" i="7"/>
  <c r="L141" i="7"/>
  <c r="M141" i="7"/>
  <c r="N141" i="7"/>
  <c r="O141" i="7"/>
  <c r="P141" i="7"/>
  <c r="F142" i="7"/>
  <c r="G142" i="7"/>
  <c r="H142" i="7"/>
  <c r="I142" i="7"/>
  <c r="J142" i="7"/>
  <c r="K142" i="7"/>
  <c r="L142" i="7"/>
  <c r="M142" i="7"/>
  <c r="N142" i="7"/>
  <c r="O142" i="7"/>
  <c r="P142" i="7"/>
  <c r="F143" i="7"/>
  <c r="D12" i="60"/>
  <c r="G143" i="7"/>
  <c r="E12" i="60"/>
  <c r="H143" i="7"/>
  <c r="I143" i="7"/>
  <c r="G12" i="60"/>
  <c r="J143" i="7"/>
  <c r="K143" i="7"/>
  <c r="I12" i="60"/>
  <c r="L143" i="7"/>
  <c r="M143" i="7"/>
  <c r="N143" i="7"/>
  <c r="O143" i="7"/>
  <c r="P143" i="7"/>
  <c r="F144" i="7"/>
  <c r="G144" i="7"/>
  <c r="H144" i="7"/>
  <c r="I144" i="7"/>
  <c r="J144" i="7"/>
  <c r="K144" i="7"/>
  <c r="L144" i="7"/>
  <c r="M144" i="7"/>
  <c r="N144" i="7"/>
  <c r="O144" i="7"/>
  <c r="P144" i="7"/>
  <c r="F145" i="7"/>
  <c r="G145" i="7"/>
  <c r="H145" i="7"/>
  <c r="I145" i="7"/>
  <c r="J145" i="7"/>
  <c r="K145" i="7"/>
  <c r="L145" i="7"/>
  <c r="M145" i="7"/>
  <c r="N145" i="7"/>
  <c r="O145" i="7"/>
  <c r="P145" i="7"/>
  <c r="F146" i="7"/>
  <c r="G146" i="7"/>
  <c r="H146" i="7"/>
  <c r="I146" i="7"/>
  <c r="J146" i="7"/>
  <c r="K146" i="7"/>
  <c r="L146" i="7"/>
  <c r="M146" i="7"/>
  <c r="N146" i="7"/>
  <c r="O146" i="7"/>
  <c r="P146" i="7"/>
  <c r="F147" i="7"/>
  <c r="G147" i="7"/>
  <c r="H147" i="7"/>
  <c r="F11" i="62"/>
  <c r="I147" i="7"/>
  <c r="J147" i="7"/>
  <c r="H11" i="62"/>
  <c r="K147" i="7"/>
  <c r="L147" i="7"/>
  <c r="J11" i="62"/>
  <c r="M147" i="7"/>
  <c r="N147" i="7"/>
  <c r="O147" i="7"/>
  <c r="P147" i="7"/>
  <c r="F148" i="7"/>
  <c r="G148" i="7"/>
  <c r="H148" i="7"/>
  <c r="I148" i="7"/>
  <c r="J148" i="7"/>
  <c r="K148" i="7"/>
  <c r="L148" i="7"/>
  <c r="M148" i="7"/>
  <c r="N148" i="7"/>
  <c r="O148" i="7"/>
  <c r="P148" i="7"/>
  <c r="F149" i="7"/>
  <c r="D11" i="40"/>
  <c r="G149" i="7"/>
  <c r="E11" i="40"/>
  <c r="H149" i="7"/>
  <c r="F11" i="40"/>
  <c r="I149" i="7"/>
  <c r="G11" i="40"/>
  <c r="J149" i="7"/>
  <c r="H11" i="40"/>
  <c r="K149" i="7"/>
  <c r="I11" i="40"/>
  <c r="L149" i="7"/>
  <c r="J11" i="40"/>
  <c r="M149" i="7"/>
  <c r="N149" i="7"/>
  <c r="O149" i="7"/>
  <c r="P149" i="7"/>
  <c r="F150" i="7"/>
  <c r="G150" i="7"/>
  <c r="H150" i="7"/>
  <c r="I150" i="7"/>
  <c r="J150" i="7"/>
  <c r="K150" i="7"/>
  <c r="L150" i="7"/>
  <c r="M150" i="7"/>
  <c r="N150" i="7"/>
  <c r="O150" i="7"/>
  <c r="P150" i="7"/>
  <c r="F151" i="7"/>
  <c r="D12" i="38"/>
  <c r="G151" i="7"/>
  <c r="E12" i="38"/>
  <c r="H151" i="7"/>
  <c r="F12" i="38"/>
  <c r="I151" i="7"/>
  <c r="G12" i="38"/>
  <c r="J151" i="7"/>
  <c r="H12" i="38"/>
  <c r="K151" i="7"/>
  <c r="I12" i="38"/>
  <c r="L151" i="7"/>
  <c r="J12" i="38"/>
  <c r="M151" i="7"/>
  <c r="N151" i="7"/>
  <c r="O151" i="7"/>
  <c r="P151" i="7"/>
  <c r="F152" i="7"/>
  <c r="G152" i="7"/>
  <c r="H152" i="7"/>
  <c r="I152" i="7"/>
  <c r="J152" i="7"/>
  <c r="K152" i="7"/>
  <c r="L152" i="7"/>
  <c r="M152" i="7"/>
  <c r="N152" i="7"/>
  <c r="O152" i="7"/>
  <c r="P152" i="7"/>
  <c r="K2" i="7"/>
  <c r="L2" i="7"/>
  <c r="M2" i="7"/>
  <c r="N2" i="7"/>
  <c r="O2" i="7"/>
  <c r="P2" i="7"/>
  <c r="G2" i="7"/>
  <c r="H2" i="7"/>
  <c r="I2" i="7"/>
  <c r="J2" i="7"/>
  <c r="F2" i="7"/>
  <c r="J7" i="54"/>
  <c r="J16" i="23"/>
  <c r="J15" i="22"/>
  <c r="H7" i="54"/>
  <c r="H16" i="23"/>
  <c r="H15" i="22"/>
  <c r="F7" i="54"/>
  <c r="F16" i="23"/>
  <c r="F15" i="22"/>
  <c r="D7" i="54"/>
  <c r="D16" i="23"/>
  <c r="D15" i="22"/>
  <c r="I11" i="48"/>
  <c r="I15" i="47"/>
  <c r="I18" i="30"/>
  <c r="I15" i="31"/>
  <c r="I15" i="21"/>
  <c r="I17" i="13"/>
  <c r="I17" i="12"/>
  <c r="I17" i="15"/>
  <c r="I16" i="14"/>
  <c r="I15" i="10"/>
  <c r="G11" i="48"/>
  <c r="G15" i="47"/>
  <c r="G18" i="30"/>
  <c r="G15" i="31"/>
  <c r="G15" i="21"/>
  <c r="G17" i="13"/>
  <c r="G17" i="12"/>
  <c r="G16" i="14"/>
  <c r="G15" i="10"/>
  <c r="G17" i="15"/>
  <c r="E11" i="48"/>
  <c r="E15" i="47"/>
  <c r="E18" i="30"/>
  <c r="E15" i="31"/>
  <c r="E15" i="21"/>
  <c r="E17" i="13"/>
  <c r="E17" i="12"/>
  <c r="E17" i="15"/>
  <c r="E16" i="14"/>
  <c r="E15" i="10"/>
  <c r="I10" i="47"/>
  <c r="I12" i="31"/>
  <c r="I12" i="35"/>
  <c r="I12" i="15"/>
  <c r="I12" i="10"/>
  <c r="I12" i="21"/>
  <c r="I13" i="14"/>
  <c r="G10" i="47"/>
  <c r="G12" i="31"/>
  <c r="G12" i="35"/>
  <c r="G12" i="15"/>
  <c r="G12" i="10"/>
  <c r="G12" i="21"/>
  <c r="G13" i="14"/>
  <c r="E10" i="47"/>
  <c r="E12" i="31"/>
  <c r="E12" i="35"/>
  <c r="E12" i="15"/>
  <c r="E12" i="10"/>
  <c r="E12" i="21"/>
  <c r="E13" i="14"/>
  <c r="J15" i="44"/>
  <c r="J21" i="20"/>
  <c r="H15" i="44"/>
  <c r="H21" i="20"/>
  <c r="F15" i="44"/>
  <c r="F21" i="20"/>
  <c r="D15" i="44"/>
  <c r="D21" i="20"/>
  <c r="J13" i="51"/>
  <c r="J12" i="44"/>
  <c r="J12" i="43"/>
  <c r="J16" i="28"/>
  <c r="J18" i="20"/>
  <c r="H13" i="51"/>
  <c r="H12" i="44"/>
  <c r="H12" i="43"/>
  <c r="H16" i="28"/>
  <c r="H18" i="20"/>
  <c r="F13" i="51"/>
  <c r="F12" i="44"/>
  <c r="F12" i="43"/>
  <c r="F16" i="28"/>
  <c r="F18" i="20"/>
  <c r="D13" i="51"/>
  <c r="D12" i="44"/>
  <c r="D12" i="43"/>
  <c r="D16" i="28"/>
  <c r="D18" i="20"/>
  <c r="I11" i="49"/>
  <c r="I10" i="45"/>
  <c r="I10" i="25"/>
  <c r="I10" i="24"/>
  <c r="I9" i="57"/>
  <c r="G11" i="49"/>
  <c r="G10" i="45"/>
  <c r="G10" i="25"/>
  <c r="G10" i="24"/>
  <c r="G9" i="57"/>
  <c r="E11" i="49"/>
  <c r="E10" i="45"/>
  <c r="E10" i="25"/>
  <c r="E10" i="24"/>
  <c r="E9" i="57"/>
  <c r="I7" i="45"/>
  <c r="I7" i="41"/>
  <c r="I12" i="28"/>
  <c r="I12" i="27"/>
  <c r="I12" i="20"/>
  <c r="G7" i="45"/>
  <c r="G7" i="41"/>
  <c r="G12" i="28"/>
  <c r="G12" i="27"/>
  <c r="G12" i="20"/>
  <c r="E7" i="45"/>
  <c r="E7" i="41"/>
  <c r="E12" i="28"/>
  <c r="E12" i="27"/>
  <c r="E12" i="20"/>
  <c r="J12" i="45"/>
  <c r="J10" i="26"/>
  <c r="J10" i="19"/>
  <c r="J10" i="8"/>
  <c r="J10" i="18"/>
  <c r="J11" i="57"/>
  <c r="H12" i="45"/>
  <c r="H10" i="26"/>
  <c r="H10" i="19"/>
  <c r="H10" i="8"/>
  <c r="H10" i="18"/>
  <c r="H11" i="57"/>
  <c r="F12" i="45"/>
  <c r="F10" i="26"/>
  <c r="F10" i="19"/>
  <c r="F10" i="8"/>
  <c r="F10" i="18"/>
  <c r="F11" i="57"/>
  <c r="D12" i="45"/>
  <c r="D10" i="26"/>
  <c r="D10" i="18"/>
  <c r="D10" i="19"/>
  <c r="D10" i="8"/>
  <c r="D11" i="57"/>
  <c r="J8" i="53"/>
  <c r="J7" i="51"/>
  <c r="J17" i="44"/>
  <c r="J18" i="21"/>
  <c r="J23" i="20"/>
  <c r="H8" i="53"/>
  <c r="H7" i="51"/>
  <c r="H17" i="44"/>
  <c r="H18" i="21"/>
  <c r="H23" i="20"/>
  <c r="F8" i="53"/>
  <c r="F7" i="51"/>
  <c r="F17" i="44"/>
  <c r="F18" i="21"/>
  <c r="F23" i="20"/>
  <c r="D8" i="53"/>
  <c r="D7" i="51"/>
  <c r="D17" i="44"/>
  <c r="D23" i="20"/>
  <c r="D18" i="21"/>
  <c r="I12" i="48"/>
  <c r="I13" i="47"/>
  <c r="I15" i="15"/>
  <c r="G12" i="48"/>
  <c r="G13" i="47"/>
  <c r="G15" i="15"/>
  <c r="E12" i="48"/>
  <c r="E13" i="47"/>
  <c r="E15" i="15"/>
  <c r="J10" i="51"/>
  <c r="J15" i="43"/>
  <c r="H10" i="51"/>
  <c r="H15" i="43"/>
  <c r="F10" i="51"/>
  <c r="F15" i="43"/>
  <c r="D10" i="51"/>
  <c r="D15" i="43"/>
  <c r="I14" i="54"/>
  <c r="I9" i="29"/>
  <c r="G14" i="54"/>
  <c r="G9" i="29"/>
  <c r="E14" i="54"/>
  <c r="E9" i="29"/>
  <c r="J16" i="42"/>
  <c r="J17" i="19"/>
  <c r="H16" i="42"/>
  <c r="H17" i="19"/>
  <c r="F16" i="42"/>
  <c r="F17" i="19"/>
  <c r="D16" i="42"/>
  <c r="D17" i="19"/>
  <c r="I11" i="54"/>
  <c r="I8" i="34"/>
  <c r="I8" i="39"/>
  <c r="I8" i="32"/>
  <c r="I8" i="30"/>
  <c r="I8" i="23"/>
  <c r="I8" i="17"/>
  <c r="I8" i="13"/>
  <c r="G11" i="54"/>
  <c r="G8" i="34"/>
  <c r="G8" i="39"/>
  <c r="G8" i="30"/>
  <c r="G8" i="32"/>
  <c r="G8" i="23"/>
  <c r="G8" i="13"/>
  <c r="G8" i="17"/>
  <c r="E11" i="54"/>
  <c r="E8" i="34"/>
  <c r="E8" i="39"/>
  <c r="E8" i="32"/>
  <c r="E8" i="30"/>
  <c r="E8" i="23"/>
  <c r="E8" i="17"/>
  <c r="E8" i="13"/>
  <c r="J20" i="54"/>
  <c r="J11" i="50"/>
  <c r="J20" i="26"/>
  <c r="H20" i="54"/>
  <c r="H11" i="50"/>
  <c r="H20" i="26"/>
  <c r="F20" i="54"/>
  <c r="F11" i="50"/>
  <c r="F20" i="26"/>
  <c r="D20" i="54"/>
  <c r="D11" i="50"/>
  <c r="D20" i="26"/>
  <c r="I15" i="54"/>
  <c r="I13" i="45"/>
  <c r="I10" i="29"/>
  <c r="I12" i="57"/>
  <c r="G15" i="54"/>
  <c r="G13" i="45"/>
  <c r="G10" i="29"/>
  <c r="G12" i="57"/>
  <c r="E15" i="54"/>
  <c r="E13" i="45"/>
  <c r="E10" i="29"/>
  <c r="E12" i="57"/>
  <c r="J9" i="31"/>
  <c r="J9" i="35"/>
  <c r="J9" i="28"/>
  <c r="J9" i="27"/>
  <c r="J9" i="15"/>
  <c r="J9" i="10"/>
  <c r="J9" i="20"/>
  <c r="J9" i="21"/>
  <c r="J10" i="14"/>
  <c r="H9" i="31"/>
  <c r="H9" i="28"/>
  <c r="H9" i="35"/>
  <c r="H9" i="27"/>
  <c r="H9" i="15"/>
  <c r="H9" i="10"/>
  <c r="H9" i="20"/>
  <c r="H9" i="21"/>
  <c r="H10" i="14"/>
  <c r="F9" i="31"/>
  <c r="F9" i="35"/>
  <c r="F9" i="28"/>
  <c r="F9" i="27"/>
  <c r="F9" i="15"/>
  <c r="F9" i="10"/>
  <c r="F9" i="20"/>
  <c r="F9" i="21"/>
  <c r="F10" i="14"/>
  <c r="D9" i="35"/>
  <c r="D9" i="31"/>
  <c r="D9" i="28"/>
  <c r="D9" i="27"/>
  <c r="D9" i="21"/>
  <c r="D9" i="20"/>
  <c r="D10" i="14"/>
  <c r="D9" i="15"/>
  <c r="D9" i="10"/>
  <c r="J13" i="52"/>
  <c r="J22" i="30"/>
  <c r="H13" i="52"/>
  <c r="H22" i="30"/>
  <c r="F13" i="52"/>
  <c r="F22" i="30"/>
  <c r="D13" i="52"/>
  <c r="D22" i="30"/>
  <c r="I10" i="53"/>
  <c r="I16" i="21"/>
  <c r="G10" i="53"/>
  <c r="G16" i="21"/>
  <c r="E10" i="53"/>
  <c r="E16" i="21"/>
  <c r="J10" i="48"/>
  <c r="J19" i="30"/>
  <c r="J16" i="31"/>
  <c r="J18" i="13"/>
  <c r="J18" i="12"/>
  <c r="J17" i="14"/>
  <c r="J16" i="10"/>
  <c r="J18" i="15"/>
  <c r="H10" i="48"/>
  <c r="H19" i="30"/>
  <c r="H16" i="31"/>
  <c r="H18" i="13"/>
  <c r="H18" i="12"/>
  <c r="H18" i="15"/>
  <c r="H17" i="14"/>
  <c r="H16" i="10"/>
  <c r="F10" i="48"/>
  <c r="F19" i="30"/>
  <c r="F16" i="31"/>
  <c r="F18" i="13"/>
  <c r="F18" i="12"/>
  <c r="F17" i="14"/>
  <c r="F16" i="10"/>
  <c r="F18" i="15"/>
  <c r="D10" i="48"/>
  <c r="D16" i="31"/>
  <c r="D19" i="30"/>
  <c r="D18" i="15"/>
  <c r="D17" i="14"/>
  <c r="D16" i="10"/>
  <c r="D18" i="12"/>
  <c r="D18" i="13"/>
  <c r="I9" i="51"/>
  <c r="I16" i="43"/>
  <c r="G9" i="51"/>
  <c r="G16" i="43"/>
  <c r="E9" i="51"/>
  <c r="E16" i="43"/>
  <c r="J18" i="54"/>
  <c r="J9" i="50"/>
  <c r="J18" i="26"/>
  <c r="H18" i="54"/>
  <c r="H9" i="50"/>
  <c r="H18" i="26"/>
  <c r="F18" i="54"/>
  <c r="F9" i="50"/>
  <c r="F18" i="26"/>
  <c r="D18" i="54"/>
  <c r="D9" i="50"/>
  <c r="D18" i="26"/>
  <c r="I7" i="38"/>
  <c r="I7" i="36"/>
  <c r="I7" i="40"/>
  <c r="I7" i="37"/>
  <c r="G7" i="38"/>
  <c r="G7" i="36"/>
  <c r="G7" i="40"/>
  <c r="G7" i="37"/>
  <c r="E7" i="38"/>
  <c r="E7" i="36"/>
  <c r="E7" i="40"/>
  <c r="E7" i="37"/>
  <c r="J11" i="33"/>
  <c r="J12" i="34"/>
  <c r="J12" i="30"/>
  <c r="J12" i="23"/>
  <c r="J11" i="22"/>
  <c r="J12" i="17"/>
  <c r="J12" i="13"/>
  <c r="J11" i="12"/>
  <c r="J11" i="16"/>
  <c r="H11" i="33"/>
  <c r="H12" i="34"/>
  <c r="H12" i="30"/>
  <c r="H12" i="23"/>
  <c r="H11" i="22"/>
  <c r="H12" i="17"/>
  <c r="H12" i="13"/>
  <c r="H11" i="12"/>
  <c r="H11" i="16"/>
  <c r="F11" i="33"/>
  <c r="F12" i="34"/>
  <c r="F12" i="30"/>
  <c r="F12" i="23"/>
  <c r="F11" i="22"/>
  <c r="F12" i="17"/>
  <c r="F12" i="13"/>
  <c r="F11" i="12"/>
  <c r="F11" i="16"/>
  <c r="D12" i="34"/>
  <c r="D12" i="30"/>
  <c r="D11" i="33"/>
  <c r="D11" i="16"/>
  <c r="D12" i="23"/>
  <c r="D11" i="22"/>
  <c r="D12" i="13"/>
  <c r="D11" i="12"/>
  <c r="D12" i="17"/>
  <c r="I14" i="49"/>
  <c r="I12" i="26"/>
  <c r="I12" i="18"/>
  <c r="I12" i="19"/>
  <c r="G14" i="49"/>
  <c r="G12" i="26"/>
  <c r="G12" i="18"/>
  <c r="G12" i="19"/>
  <c r="E14" i="49"/>
  <c r="E12" i="26"/>
  <c r="E12" i="18"/>
  <c r="E12" i="19"/>
  <c r="J8" i="45"/>
  <c r="J8" i="41"/>
  <c r="J11" i="28"/>
  <c r="J11" i="27"/>
  <c r="J11" i="20"/>
  <c r="H8" i="45"/>
  <c r="H8" i="41"/>
  <c r="H11" i="28"/>
  <c r="H11" i="27"/>
  <c r="H11" i="20"/>
  <c r="F8" i="45"/>
  <c r="F8" i="41"/>
  <c r="F11" i="28"/>
  <c r="F11" i="27"/>
  <c r="F11" i="20"/>
  <c r="D8" i="45"/>
  <c r="D8" i="41"/>
  <c r="D11" i="28"/>
  <c r="D11" i="27"/>
  <c r="D11" i="20"/>
  <c r="I13" i="55"/>
  <c r="I7" i="47"/>
  <c r="G13" i="55"/>
  <c r="G7" i="47"/>
  <c r="E13" i="55"/>
  <c r="E7" i="47"/>
  <c r="I15" i="42"/>
  <c r="I16" i="19"/>
  <c r="G15" i="42"/>
  <c r="G16" i="19"/>
  <c r="E15" i="42"/>
  <c r="E16" i="19"/>
  <c r="J12" i="54"/>
  <c r="J7" i="26"/>
  <c r="J7" i="29"/>
  <c r="J7" i="18"/>
  <c r="J7" i="19"/>
  <c r="J7" i="8"/>
  <c r="H12" i="54"/>
  <c r="H7" i="26"/>
  <c r="H7" i="29"/>
  <c r="H7" i="18"/>
  <c r="H7" i="19"/>
  <c r="H7" i="8"/>
  <c r="F12" i="54"/>
  <c r="F7" i="26"/>
  <c r="F7" i="29"/>
  <c r="F7" i="18"/>
  <c r="F7" i="19"/>
  <c r="F7" i="8"/>
  <c r="D12" i="54"/>
  <c r="D7" i="29"/>
  <c r="D7" i="26"/>
  <c r="D7" i="19"/>
  <c r="D7" i="8"/>
  <c r="D7" i="18"/>
  <c r="I13" i="54"/>
  <c r="I8" i="26"/>
  <c r="I8" i="29"/>
  <c r="I8" i="18"/>
  <c r="I8" i="19"/>
  <c r="I8" i="8"/>
  <c r="G13" i="54"/>
  <c r="G8" i="26"/>
  <c r="G8" i="29"/>
  <c r="G8" i="18"/>
  <c r="G8" i="19"/>
  <c r="G8" i="8"/>
  <c r="E13" i="54"/>
  <c r="E8" i="26"/>
  <c r="E8" i="29"/>
  <c r="E8" i="18"/>
  <c r="E8" i="19"/>
  <c r="E8" i="8"/>
  <c r="J9" i="26"/>
  <c r="J9" i="18"/>
  <c r="J9" i="19"/>
  <c r="J9" i="8"/>
  <c r="H9" i="26"/>
  <c r="H9" i="18"/>
  <c r="H9" i="19"/>
  <c r="H9" i="8"/>
  <c r="F9" i="26"/>
  <c r="F9" i="18"/>
  <c r="F9" i="19"/>
  <c r="F9" i="8"/>
  <c r="D9" i="26"/>
  <c r="D9" i="19"/>
  <c r="D9" i="8"/>
  <c r="D9" i="18"/>
  <c r="I7" i="56"/>
  <c r="I11" i="42"/>
  <c r="G7" i="56"/>
  <c r="G11" i="42"/>
  <c r="E7" i="56"/>
  <c r="E11" i="42"/>
  <c r="J14" i="42"/>
  <c r="J15" i="26"/>
  <c r="J15" i="19"/>
  <c r="H14" i="42"/>
  <c r="H15" i="26"/>
  <c r="H15" i="19"/>
  <c r="F14" i="42"/>
  <c r="F15" i="26"/>
  <c r="F15" i="19"/>
  <c r="D14" i="42"/>
  <c r="D15" i="26"/>
  <c r="D15" i="19"/>
  <c r="I8" i="33"/>
  <c r="I8" i="22"/>
  <c r="I8" i="12"/>
  <c r="I8" i="16"/>
  <c r="G8" i="33"/>
  <c r="G8" i="22"/>
  <c r="G8" i="12"/>
  <c r="G8" i="16"/>
  <c r="E8" i="33"/>
  <c r="E8" i="22"/>
  <c r="E8" i="12"/>
  <c r="E8" i="16"/>
  <c r="J11" i="51"/>
  <c r="J14" i="44"/>
  <c r="J14" i="43"/>
  <c r="J20" i="20"/>
  <c r="H11" i="51"/>
  <c r="H14" i="44"/>
  <c r="H14" i="43"/>
  <c r="H20" i="20"/>
  <c r="F11" i="51"/>
  <c r="F14" i="44"/>
  <c r="F14" i="43"/>
  <c r="F20" i="20"/>
  <c r="D11" i="51"/>
  <c r="D14" i="44"/>
  <c r="D14" i="43"/>
  <c r="D20" i="20"/>
  <c r="I19" i="54"/>
  <c r="I19" i="26"/>
  <c r="G19" i="54"/>
  <c r="G19" i="26"/>
  <c r="E19" i="54"/>
  <c r="E19" i="26"/>
  <c r="J13" i="49"/>
  <c r="J11" i="26"/>
  <c r="J11" i="18"/>
  <c r="J11" i="19"/>
  <c r="J11" i="8"/>
  <c r="H13" i="49"/>
  <c r="H11" i="26"/>
  <c r="H11" i="18"/>
  <c r="H11" i="19"/>
  <c r="H11" i="8"/>
  <c r="F13" i="49"/>
  <c r="F11" i="26"/>
  <c r="F11" i="18"/>
  <c r="F11" i="19"/>
  <c r="F11" i="8"/>
  <c r="D13" i="49"/>
  <c r="D11" i="26"/>
  <c r="D11" i="19"/>
  <c r="D11" i="8"/>
  <c r="D11" i="18"/>
  <c r="I8" i="31"/>
  <c r="I8" i="25"/>
  <c r="I8" i="24"/>
  <c r="I8" i="27"/>
  <c r="I8" i="35"/>
  <c r="I8" i="28"/>
  <c r="I8" i="15"/>
  <c r="I8" i="10"/>
  <c r="I8" i="20"/>
  <c r="I8" i="21"/>
  <c r="G8" i="31"/>
  <c r="G8" i="35"/>
  <c r="G8" i="25"/>
  <c r="G8" i="24"/>
  <c r="G8" i="27"/>
  <c r="G8" i="28"/>
  <c r="G8" i="15"/>
  <c r="G8" i="10"/>
  <c r="G8" i="20"/>
  <c r="G8" i="21"/>
  <c r="E8" i="31"/>
  <c r="E8" i="25"/>
  <c r="E8" i="24"/>
  <c r="E8" i="35"/>
  <c r="E8" i="28"/>
  <c r="E8" i="27"/>
  <c r="E8" i="15"/>
  <c r="E8" i="10"/>
  <c r="E8" i="20"/>
  <c r="E8" i="21"/>
  <c r="J9" i="25"/>
  <c r="J9" i="24"/>
  <c r="H9" i="25"/>
  <c r="H9" i="24"/>
  <c r="F9" i="25"/>
  <c r="F9" i="24"/>
  <c r="D9" i="25"/>
  <c r="D9" i="24"/>
  <c r="I15" i="49"/>
  <c r="I13" i="42"/>
  <c r="I14" i="26"/>
  <c r="I14" i="18"/>
  <c r="I14" i="19"/>
  <c r="G15" i="49"/>
  <c r="G13" i="42"/>
  <c r="G14" i="26"/>
  <c r="G14" i="18"/>
  <c r="G14" i="19"/>
  <c r="E15" i="49"/>
  <c r="E13" i="42"/>
  <c r="E14" i="26"/>
  <c r="E14" i="18"/>
  <c r="E14" i="19"/>
  <c r="I10" i="34"/>
  <c r="I10" i="30"/>
  <c r="I10" i="23"/>
  <c r="I10" i="13"/>
  <c r="I10" i="17"/>
  <c r="G10" i="34"/>
  <c r="G10" i="30"/>
  <c r="G10" i="23"/>
  <c r="G10" i="17"/>
  <c r="G10" i="13"/>
  <c r="E10" i="34"/>
  <c r="E10" i="30"/>
  <c r="E10" i="23"/>
  <c r="E10" i="13"/>
  <c r="E10" i="17"/>
  <c r="J7" i="34"/>
  <c r="J7" i="33"/>
  <c r="J7" i="39"/>
  <c r="J7" i="32"/>
  <c r="J7" i="30"/>
  <c r="J7" i="22"/>
  <c r="J7" i="12"/>
  <c r="J7" i="23"/>
  <c r="J7" i="17"/>
  <c r="J7" i="13"/>
  <c r="J7" i="16"/>
  <c r="H7" i="34"/>
  <c r="H7" i="33"/>
  <c r="H7" i="39"/>
  <c r="H7" i="30"/>
  <c r="H7" i="32"/>
  <c r="H7" i="22"/>
  <c r="H7" i="12"/>
  <c r="H7" i="23"/>
  <c r="H7" i="16"/>
  <c r="H7" i="13"/>
  <c r="H7" i="17"/>
  <c r="F7" i="34"/>
  <c r="F7" i="33"/>
  <c r="F7" i="39"/>
  <c r="F7" i="32"/>
  <c r="F7" i="30"/>
  <c r="F7" i="22"/>
  <c r="F7" i="12"/>
  <c r="F7" i="23"/>
  <c r="F7" i="17"/>
  <c r="F7" i="13"/>
  <c r="F7" i="16"/>
  <c r="D7" i="39"/>
  <c r="D7" i="32"/>
  <c r="D7" i="34"/>
  <c r="D7" i="33"/>
  <c r="D7" i="30"/>
  <c r="D7" i="23"/>
  <c r="D7" i="17"/>
  <c r="D7" i="16"/>
  <c r="D7" i="13"/>
  <c r="D7" i="22"/>
  <c r="D7" i="12"/>
  <c r="J12" i="49"/>
  <c r="J11" i="45"/>
  <c r="J10" i="57"/>
  <c r="H12" i="49"/>
  <c r="H11" i="45"/>
  <c r="H10" i="57"/>
  <c r="F12" i="49"/>
  <c r="F11" i="45"/>
  <c r="F10" i="57"/>
  <c r="D12" i="49"/>
  <c r="D11" i="45"/>
  <c r="D10" i="57"/>
  <c r="J13" i="29"/>
  <c r="J15" i="57"/>
  <c r="H13" i="29"/>
  <c r="H15" i="57"/>
  <c r="F13" i="29"/>
  <c r="F15" i="57"/>
  <c r="D13" i="29"/>
  <c r="D15" i="57"/>
  <c r="I10" i="54"/>
  <c r="I9" i="32"/>
  <c r="I9" i="34"/>
  <c r="I9" i="30"/>
  <c r="I9" i="23"/>
  <c r="I9" i="17"/>
  <c r="I9" i="13"/>
  <c r="G10" i="54"/>
  <c r="G9" i="32"/>
  <c r="G9" i="34"/>
  <c r="G9" i="30"/>
  <c r="G9" i="23"/>
  <c r="G9" i="17"/>
  <c r="G9" i="13"/>
  <c r="E10" i="54"/>
  <c r="E9" i="32"/>
  <c r="E9" i="34"/>
  <c r="E9" i="30"/>
  <c r="E9" i="23"/>
  <c r="E9" i="17"/>
  <c r="E9" i="13"/>
  <c r="J11" i="55"/>
  <c r="J9" i="49"/>
  <c r="J9" i="47"/>
  <c r="J11" i="41"/>
  <c r="J11" i="31"/>
  <c r="J11" i="35"/>
  <c r="J11" i="15"/>
  <c r="J11" i="10"/>
  <c r="J11" i="21"/>
  <c r="J12" i="14"/>
  <c r="J7" i="57"/>
  <c r="H11" i="55"/>
  <c r="H9" i="49"/>
  <c r="H9" i="47"/>
  <c r="H11" i="41"/>
  <c r="H11" i="31"/>
  <c r="H11" i="35"/>
  <c r="H11" i="15"/>
  <c r="H11" i="10"/>
  <c r="H11" i="21"/>
  <c r="H12" i="14"/>
  <c r="H7" i="57"/>
  <c r="F11" i="55"/>
  <c r="F9" i="49"/>
  <c r="F9" i="47"/>
  <c r="F11" i="41"/>
  <c r="F11" i="31"/>
  <c r="F11" i="35"/>
  <c r="F11" i="15"/>
  <c r="F11" i="10"/>
  <c r="F11" i="21"/>
  <c r="F12" i="14"/>
  <c r="F7" i="57"/>
  <c r="D11" i="55"/>
  <c r="D9" i="49"/>
  <c r="D9" i="47"/>
  <c r="D11" i="35"/>
  <c r="D11" i="41"/>
  <c r="D11" i="31"/>
  <c r="D11" i="21"/>
  <c r="D12" i="14"/>
  <c r="D11" i="15"/>
  <c r="D11" i="10"/>
  <c r="D7" i="57"/>
  <c r="D8" i="65"/>
  <c r="D9" i="65"/>
  <c r="J8" i="65"/>
  <c r="H8" i="65"/>
  <c r="F8" i="65"/>
  <c r="I7" i="63"/>
  <c r="G7" i="63"/>
  <c r="E7" i="63"/>
  <c r="J7" i="62"/>
  <c r="H7" i="62"/>
  <c r="F7" i="62"/>
  <c r="I8" i="62"/>
  <c r="G8" i="62"/>
  <c r="E8" i="62"/>
  <c r="I10" i="62"/>
  <c r="G10" i="62"/>
  <c r="E10" i="62"/>
  <c r="J7" i="60"/>
  <c r="H7" i="60"/>
  <c r="F7" i="60"/>
  <c r="D8" i="60"/>
  <c r="J9" i="60"/>
  <c r="H9" i="60"/>
  <c r="F9" i="60"/>
  <c r="J11" i="60"/>
  <c r="H11" i="60"/>
  <c r="F11" i="60"/>
  <c r="J13" i="60"/>
  <c r="H13" i="60"/>
  <c r="F13" i="60"/>
  <c r="D14" i="60"/>
  <c r="I14" i="60"/>
  <c r="G14" i="60"/>
  <c r="E14" i="60"/>
  <c r="D8" i="56"/>
  <c r="D10" i="42"/>
  <c r="G8" i="56"/>
  <c r="G10" i="42"/>
  <c r="E8" i="56"/>
  <c r="E10" i="42"/>
  <c r="I8" i="56"/>
  <c r="I10" i="42"/>
  <c r="I10" i="49"/>
  <c r="I10" i="41"/>
  <c r="I10" i="31"/>
  <c r="I10" i="35"/>
  <c r="I10" i="15"/>
  <c r="I10" i="10"/>
  <c r="I10" i="21"/>
  <c r="I11" i="14"/>
  <c r="I8" i="57"/>
  <c r="G10" i="49"/>
  <c r="G10" i="41"/>
  <c r="G10" i="31"/>
  <c r="G10" i="35"/>
  <c r="G10" i="15"/>
  <c r="G10" i="10"/>
  <c r="G10" i="21"/>
  <c r="G11" i="14"/>
  <c r="G8" i="57"/>
  <c r="E10" i="49"/>
  <c r="E10" i="41"/>
  <c r="E10" i="31"/>
  <c r="E10" i="35"/>
  <c r="E10" i="15"/>
  <c r="E10" i="10"/>
  <c r="E10" i="21"/>
  <c r="E11" i="14"/>
  <c r="E8" i="57"/>
  <c r="I7" i="50"/>
  <c r="I16" i="26"/>
  <c r="G7" i="50"/>
  <c r="G16" i="26"/>
  <c r="E7" i="50"/>
  <c r="E16" i="26"/>
  <c r="J11" i="53"/>
  <c r="J16" i="47"/>
  <c r="H11" i="53"/>
  <c r="H16" i="47"/>
  <c r="F11" i="53"/>
  <c r="F16" i="47"/>
  <c r="D11" i="53"/>
  <c r="D16" i="47"/>
  <c r="I12" i="42"/>
  <c r="I13" i="26"/>
  <c r="I13" i="19"/>
  <c r="I13" i="18"/>
  <c r="G12" i="42"/>
  <c r="G13" i="26"/>
  <c r="G13" i="19"/>
  <c r="G13" i="18"/>
  <c r="E12" i="42"/>
  <c r="E13" i="26"/>
  <c r="E13" i="19"/>
  <c r="E13" i="18"/>
  <c r="I9" i="54"/>
  <c r="I10" i="32"/>
  <c r="G9" i="54"/>
  <c r="G10" i="32"/>
  <c r="E9" i="54"/>
  <c r="E10" i="32"/>
  <c r="J7" i="53"/>
  <c r="J8" i="51"/>
  <c r="J18" i="44"/>
  <c r="J24" i="20"/>
  <c r="J19" i="21"/>
  <c r="H7" i="53"/>
  <c r="H8" i="51"/>
  <c r="H18" i="44"/>
  <c r="H24" i="20"/>
  <c r="H19" i="21"/>
  <c r="F7" i="53"/>
  <c r="F8" i="51"/>
  <c r="F18" i="44"/>
  <c r="F24" i="20"/>
  <c r="F19" i="21"/>
  <c r="D7" i="53"/>
  <c r="D8" i="51"/>
  <c r="D18" i="44"/>
  <c r="D19" i="21"/>
  <c r="D24" i="20"/>
  <c r="I8" i="50"/>
  <c r="I17" i="26"/>
  <c r="G8" i="50"/>
  <c r="G17" i="26"/>
  <c r="E8" i="50"/>
  <c r="E17" i="26"/>
  <c r="J9" i="48"/>
  <c r="J17" i="31"/>
  <c r="J20" i="30"/>
  <c r="J19" i="15"/>
  <c r="J18" i="14"/>
  <c r="J17" i="10"/>
  <c r="J19" i="12"/>
  <c r="J19" i="13"/>
  <c r="H9" i="48"/>
  <c r="H17" i="31"/>
  <c r="H20" i="30"/>
  <c r="H19" i="15"/>
  <c r="H18" i="14"/>
  <c r="H17" i="10"/>
  <c r="H19" i="13"/>
  <c r="H19" i="12"/>
  <c r="F9" i="48"/>
  <c r="F17" i="31"/>
  <c r="F20" i="30"/>
  <c r="F19" i="15"/>
  <c r="F18" i="14"/>
  <c r="F17" i="10"/>
  <c r="F19" i="12"/>
  <c r="F19" i="13"/>
  <c r="D9" i="48"/>
  <c r="D20" i="30"/>
  <c r="D17" i="31"/>
  <c r="D19" i="13"/>
  <c r="D19" i="12"/>
  <c r="D19" i="15"/>
  <c r="D18" i="14"/>
  <c r="D17" i="10"/>
  <c r="I17" i="51"/>
  <c r="I8" i="44"/>
  <c r="I8" i="43"/>
  <c r="I14" i="20"/>
  <c r="G17" i="51"/>
  <c r="G8" i="44"/>
  <c r="G8" i="43"/>
  <c r="G14" i="20"/>
  <c r="E17" i="51"/>
  <c r="E8" i="44"/>
  <c r="E8" i="43"/>
  <c r="E14" i="20"/>
  <c r="J11" i="52"/>
  <c r="J8" i="48"/>
  <c r="J20" i="13"/>
  <c r="J20" i="12"/>
  <c r="J20" i="15"/>
  <c r="J19" i="14"/>
  <c r="J18" i="10"/>
  <c r="H11" i="52"/>
  <c r="H8" i="48"/>
  <c r="H20" i="13"/>
  <c r="H20" i="12"/>
  <c r="H19" i="14"/>
  <c r="H18" i="10"/>
  <c r="H20" i="15"/>
  <c r="F11" i="52"/>
  <c r="F8" i="48"/>
  <c r="F20" i="13"/>
  <c r="F20" i="12"/>
  <c r="F20" i="15"/>
  <c r="F19" i="14"/>
  <c r="F18" i="10"/>
  <c r="D11" i="52"/>
  <c r="D8" i="48"/>
  <c r="D20" i="15"/>
  <c r="D19" i="14"/>
  <c r="D18" i="10"/>
  <c r="D20" i="13"/>
  <c r="D20" i="12"/>
  <c r="I14" i="51"/>
  <c r="I11" i="44"/>
  <c r="I11" i="43"/>
  <c r="I15" i="28"/>
  <c r="I17" i="20"/>
  <c r="G14" i="51"/>
  <c r="G11" i="44"/>
  <c r="G11" i="43"/>
  <c r="G15" i="28"/>
  <c r="G17" i="20"/>
  <c r="E14" i="51"/>
  <c r="E11" i="44"/>
  <c r="E11" i="43"/>
  <c r="E15" i="28"/>
  <c r="E17" i="20"/>
  <c r="J10" i="56"/>
  <c r="J20" i="51"/>
  <c r="J8" i="42"/>
  <c r="J12" i="25"/>
  <c r="J8" i="58"/>
  <c r="H10" i="56"/>
  <c r="H20" i="51"/>
  <c r="H8" i="42"/>
  <c r="H12" i="25"/>
  <c r="H8" i="58"/>
  <c r="F10" i="56"/>
  <c r="F20" i="51"/>
  <c r="F8" i="42"/>
  <c r="F12" i="25"/>
  <c r="F8" i="58"/>
  <c r="D10" i="56"/>
  <c r="D20" i="51"/>
  <c r="D8" i="42"/>
  <c r="D12" i="25"/>
  <c r="D8" i="58"/>
  <c r="I7" i="35"/>
  <c r="I7" i="31"/>
  <c r="I7" i="28"/>
  <c r="I7" i="27"/>
  <c r="I7" i="25"/>
  <c r="I7" i="24"/>
  <c r="I7" i="21"/>
  <c r="I7" i="20"/>
  <c r="I7" i="15"/>
  <c r="I7" i="10"/>
  <c r="G7" i="35"/>
  <c r="G7" i="31"/>
  <c r="G7" i="28"/>
  <c r="G7" i="27"/>
  <c r="G7" i="25"/>
  <c r="G7" i="24"/>
  <c r="G7" i="21"/>
  <c r="G7" i="20"/>
  <c r="G7" i="15"/>
  <c r="G7" i="10"/>
  <c r="E7" i="35"/>
  <c r="E7" i="31"/>
  <c r="E7" i="28"/>
  <c r="E7" i="27"/>
  <c r="E7" i="25"/>
  <c r="E7" i="24"/>
  <c r="E7" i="21"/>
  <c r="E7" i="20"/>
  <c r="E7" i="15"/>
  <c r="E7" i="10"/>
  <c r="J16" i="44"/>
  <c r="J22" i="20"/>
  <c r="H16" i="44"/>
  <c r="H22" i="20"/>
  <c r="F16" i="44"/>
  <c r="F22" i="20"/>
  <c r="D16" i="44"/>
  <c r="D22" i="20"/>
  <c r="J16" i="35"/>
  <c r="J19" i="34"/>
  <c r="J18" i="33"/>
  <c r="H16" i="35"/>
  <c r="H19" i="34"/>
  <c r="H18" i="33"/>
  <c r="F16" i="35"/>
  <c r="F19" i="34"/>
  <c r="F18" i="33"/>
  <c r="D18" i="33"/>
  <c r="D16" i="35"/>
  <c r="D19" i="34"/>
  <c r="J9" i="56"/>
  <c r="J9" i="42"/>
  <c r="H9" i="56"/>
  <c r="H9" i="42"/>
  <c r="F9" i="56"/>
  <c r="F9" i="42"/>
  <c r="D9" i="56"/>
  <c r="D9" i="42"/>
  <c r="I11" i="25"/>
  <c r="I15" i="8"/>
  <c r="G11" i="25"/>
  <c r="G15" i="8"/>
  <c r="E11" i="25"/>
  <c r="E15" i="8"/>
  <c r="I9" i="33"/>
  <c r="I9" i="16"/>
  <c r="I9" i="22"/>
  <c r="I9" i="12"/>
  <c r="G9" i="33"/>
  <c r="G9" i="16"/>
  <c r="G9" i="22"/>
  <c r="G9" i="12"/>
  <c r="E9" i="33"/>
  <c r="E9" i="16"/>
  <c r="E9" i="22"/>
  <c r="E9" i="12"/>
  <c r="J10" i="55"/>
  <c r="J8" i="49"/>
  <c r="J12" i="41"/>
  <c r="H10" i="55"/>
  <c r="H8" i="49"/>
  <c r="H12" i="41"/>
  <c r="F10" i="55"/>
  <c r="F8" i="49"/>
  <c r="F12" i="41"/>
  <c r="D10" i="55"/>
  <c r="D8" i="49"/>
  <c r="D12" i="41"/>
  <c r="I14" i="34"/>
  <c r="I14" i="30"/>
  <c r="I13" i="33"/>
  <c r="I13" i="12"/>
  <c r="G14" i="34"/>
  <c r="G14" i="30"/>
  <c r="G13" i="33"/>
  <c r="G13" i="12"/>
  <c r="E14" i="34"/>
  <c r="E14" i="30"/>
  <c r="E13" i="33"/>
  <c r="E13" i="12"/>
  <c r="J16" i="48"/>
  <c r="J15" i="34"/>
  <c r="J14" i="33"/>
  <c r="J15" i="30"/>
  <c r="J14" i="13"/>
  <c r="J14" i="12"/>
  <c r="H16" i="48"/>
  <c r="H15" i="34"/>
  <c r="H15" i="30"/>
  <c r="H14" i="33"/>
  <c r="H14" i="13"/>
  <c r="H14" i="12"/>
  <c r="F16" i="48"/>
  <c r="F15" i="34"/>
  <c r="F14" i="33"/>
  <c r="F15" i="30"/>
  <c r="F14" i="13"/>
  <c r="F14" i="12"/>
  <c r="D16" i="48"/>
  <c r="D14" i="33"/>
  <c r="D15" i="34"/>
  <c r="D15" i="30"/>
  <c r="D14" i="12"/>
  <c r="D14" i="13"/>
  <c r="I15" i="35"/>
  <c r="I18" i="34"/>
  <c r="I17" i="33"/>
  <c r="G15" i="35"/>
  <c r="G18" i="34"/>
  <c r="G17" i="33"/>
  <c r="E15" i="35"/>
  <c r="E18" i="34"/>
  <c r="E17" i="33"/>
  <c r="J8" i="52"/>
  <c r="J21" i="10"/>
  <c r="H8" i="52"/>
  <c r="H21" i="10"/>
  <c r="F8" i="52"/>
  <c r="F21" i="10"/>
  <c r="D8" i="52"/>
  <c r="D21" i="10"/>
  <c r="I12" i="55"/>
  <c r="I8" i="47"/>
  <c r="G12" i="55"/>
  <c r="G8" i="47"/>
  <c r="E12" i="55"/>
  <c r="E8" i="47"/>
  <c r="J9" i="53"/>
  <c r="J17" i="21"/>
  <c r="H9" i="53"/>
  <c r="H17" i="21"/>
  <c r="F9" i="53"/>
  <c r="F17" i="21"/>
  <c r="D9" i="53"/>
  <c r="D17" i="21"/>
  <c r="I10" i="52"/>
  <c r="I7" i="48"/>
  <c r="I21" i="13"/>
  <c r="I21" i="15"/>
  <c r="I21" i="12"/>
  <c r="I20" i="14"/>
  <c r="I19" i="10"/>
  <c r="G10" i="52"/>
  <c r="G7" i="48"/>
  <c r="G21" i="13"/>
  <c r="G20" i="14"/>
  <c r="G19" i="10"/>
  <c r="G21" i="12"/>
  <c r="G21" i="15"/>
  <c r="E10" i="52"/>
  <c r="E7" i="48"/>
  <c r="E21" i="13"/>
  <c r="E21" i="15"/>
  <c r="E21" i="12"/>
  <c r="E20" i="14"/>
  <c r="E19" i="10"/>
  <c r="I9" i="45"/>
  <c r="I9" i="41"/>
  <c r="I10" i="28"/>
  <c r="I10" i="27"/>
  <c r="I10" i="20"/>
  <c r="G9" i="45"/>
  <c r="G9" i="41"/>
  <c r="G10" i="28"/>
  <c r="G10" i="27"/>
  <c r="G10" i="20"/>
  <c r="E9" i="45"/>
  <c r="E9" i="41"/>
  <c r="E10" i="28"/>
  <c r="E10" i="27"/>
  <c r="E10" i="20"/>
  <c r="J8" i="38"/>
  <c r="J8" i="36"/>
  <c r="J8" i="40"/>
  <c r="J8" i="37"/>
  <c r="H8" i="38"/>
  <c r="H8" i="36"/>
  <c r="H8" i="40"/>
  <c r="H8" i="37"/>
  <c r="F8" i="38"/>
  <c r="F8" i="36"/>
  <c r="F8" i="40"/>
  <c r="F8" i="37"/>
  <c r="D8" i="40"/>
  <c r="D8" i="37"/>
  <c r="D8" i="38"/>
  <c r="D8" i="36"/>
  <c r="I11" i="56"/>
  <c r="I19" i="51"/>
  <c r="I7" i="42"/>
  <c r="I13" i="25"/>
  <c r="G11" i="56"/>
  <c r="G19" i="51"/>
  <c r="G7" i="42"/>
  <c r="G13" i="25"/>
  <c r="E11" i="56"/>
  <c r="E19" i="51"/>
  <c r="E7" i="42"/>
  <c r="E13" i="25"/>
  <c r="J13" i="48"/>
  <c r="J14" i="47"/>
  <c r="J16" i="15"/>
  <c r="H13" i="48"/>
  <c r="H14" i="47"/>
  <c r="H16" i="15"/>
  <c r="F13" i="48"/>
  <c r="F14" i="47"/>
  <c r="F16" i="15"/>
  <c r="D13" i="48"/>
  <c r="D14" i="47"/>
  <c r="D16" i="15"/>
  <c r="I9" i="38"/>
  <c r="I9" i="36"/>
  <c r="I9" i="40"/>
  <c r="I9" i="37"/>
  <c r="G9" i="38"/>
  <c r="G9" i="36"/>
  <c r="G9" i="40"/>
  <c r="G9" i="37"/>
  <c r="E9" i="38"/>
  <c r="E9" i="36"/>
  <c r="E9" i="40"/>
  <c r="E9" i="37"/>
  <c r="J8" i="55"/>
  <c r="J17" i="48"/>
  <c r="J14" i="23"/>
  <c r="J13" i="22"/>
  <c r="H8" i="55"/>
  <c r="H17" i="48"/>
  <c r="H14" i="23"/>
  <c r="H13" i="22"/>
  <c r="F8" i="55"/>
  <c r="F17" i="48"/>
  <c r="F14" i="23"/>
  <c r="F13" i="22"/>
  <c r="D8" i="55"/>
  <c r="D17" i="48"/>
  <c r="D14" i="23"/>
  <c r="D13" i="22"/>
  <c r="J9" i="52"/>
  <c r="J20" i="10"/>
  <c r="H9" i="52"/>
  <c r="H20" i="10"/>
  <c r="F9" i="52"/>
  <c r="F20" i="10"/>
  <c r="D9" i="52"/>
  <c r="D20" i="10"/>
  <c r="I16" i="51"/>
  <c r="I9" i="44"/>
  <c r="I9" i="43"/>
  <c r="I13" i="28"/>
  <c r="I15" i="20"/>
  <c r="G16" i="51"/>
  <c r="G9" i="44"/>
  <c r="G9" i="43"/>
  <c r="G13" i="28"/>
  <c r="G15" i="20"/>
  <c r="E16" i="51"/>
  <c r="E9" i="44"/>
  <c r="E9" i="43"/>
  <c r="E13" i="28"/>
  <c r="E15" i="20"/>
  <c r="I14" i="48"/>
  <c r="I12" i="47"/>
  <c r="I16" i="33"/>
  <c r="I14" i="31"/>
  <c r="I14" i="35"/>
  <c r="I17" i="34"/>
  <c r="I17" i="30"/>
  <c r="I14" i="15"/>
  <c r="I15" i="14"/>
  <c r="I14" i="10"/>
  <c r="I14" i="21"/>
  <c r="I16" i="12"/>
  <c r="I16" i="13"/>
  <c r="G14" i="48"/>
  <c r="G12" i="47"/>
  <c r="G16" i="33"/>
  <c r="G14" i="31"/>
  <c r="G17" i="34"/>
  <c r="G17" i="30"/>
  <c r="G14" i="35"/>
  <c r="G14" i="15"/>
  <c r="G15" i="14"/>
  <c r="G14" i="10"/>
  <c r="G14" i="21"/>
  <c r="G16" i="13"/>
  <c r="G16" i="12"/>
  <c r="E14" i="48"/>
  <c r="E12" i="47"/>
  <c r="E16" i="33"/>
  <c r="E14" i="31"/>
  <c r="E14" i="35"/>
  <c r="E17" i="34"/>
  <c r="E17" i="30"/>
  <c r="E14" i="15"/>
  <c r="E15" i="14"/>
  <c r="E14" i="10"/>
  <c r="E14" i="21"/>
  <c r="E16" i="12"/>
  <c r="E16" i="13"/>
  <c r="J11" i="34"/>
  <c r="J11" i="30"/>
  <c r="J10" i="33"/>
  <c r="J10" i="16"/>
  <c r="J11" i="23"/>
  <c r="J10" i="22"/>
  <c r="J11" i="17"/>
  <c r="J11" i="13"/>
  <c r="J10" i="12"/>
  <c r="H11" i="34"/>
  <c r="H11" i="30"/>
  <c r="H10" i="33"/>
  <c r="H10" i="16"/>
  <c r="H11" i="23"/>
  <c r="H10" i="22"/>
  <c r="H11" i="13"/>
  <c r="H10" i="12"/>
  <c r="H11" i="17"/>
  <c r="F11" i="34"/>
  <c r="F11" i="30"/>
  <c r="F10" i="33"/>
  <c r="F10" i="16"/>
  <c r="F11" i="23"/>
  <c r="F10" i="22"/>
  <c r="F11" i="17"/>
  <c r="F11" i="13"/>
  <c r="F10" i="12"/>
  <c r="D10" i="33"/>
  <c r="D11" i="34"/>
  <c r="D11" i="30"/>
  <c r="D11" i="23"/>
  <c r="D10" i="22"/>
  <c r="D11" i="17"/>
  <c r="D11" i="13"/>
  <c r="D10" i="12"/>
  <c r="D10" i="16"/>
  <c r="J15" i="55"/>
  <c r="J18" i="51"/>
  <c r="J7" i="44"/>
  <c r="J7" i="43"/>
  <c r="J13" i="20"/>
  <c r="H15" i="55"/>
  <c r="H18" i="51"/>
  <c r="H7" i="44"/>
  <c r="H7" i="43"/>
  <c r="H13" i="20"/>
  <c r="F15" i="55"/>
  <c r="F18" i="51"/>
  <c r="F7" i="44"/>
  <c r="F7" i="43"/>
  <c r="F13" i="20"/>
  <c r="D15" i="55"/>
  <c r="D18" i="51"/>
  <c r="D7" i="44"/>
  <c r="D7" i="43"/>
  <c r="D13" i="20"/>
  <c r="I16" i="54"/>
  <c r="I14" i="45"/>
  <c r="I11" i="29"/>
  <c r="I13" i="57"/>
  <c r="G16" i="54"/>
  <c r="G14" i="45"/>
  <c r="G11" i="29"/>
  <c r="G13" i="57"/>
  <c r="E16" i="54"/>
  <c r="E14" i="45"/>
  <c r="E11" i="29"/>
  <c r="E13" i="57"/>
  <c r="J12" i="52"/>
  <c r="J21" i="30"/>
  <c r="H12" i="52"/>
  <c r="H21" i="30"/>
  <c r="F12" i="52"/>
  <c r="F21" i="30"/>
  <c r="D12" i="52"/>
  <c r="D21" i="30"/>
  <c r="I15" i="48"/>
  <c r="I11" i="47"/>
  <c r="I13" i="35"/>
  <c r="I16" i="34"/>
  <c r="I16" i="30"/>
  <c r="I15" i="33"/>
  <c r="I13" i="31"/>
  <c r="I13" i="21"/>
  <c r="I15" i="13"/>
  <c r="I15" i="12"/>
  <c r="I13" i="15"/>
  <c r="I14" i="14"/>
  <c r="I13" i="10"/>
  <c r="G15" i="48"/>
  <c r="G11" i="47"/>
  <c r="G13" i="35"/>
  <c r="G16" i="34"/>
  <c r="G16" i="30"/>
  <c r="G13" i="31"/>
  <c r="G15" i="33"/>
  <c r="G13" i="21"/>
  <c r="G15" i="13"/>
  <c r="G15" i="12"/>
  <c r="G13" i="15"/>
  <c r="G14" i="14"/>
  <c r="G13" i="10"/>
  <c r="E15" i="48"/>
  <c r="E11" i="47"/>
  <c r="E13" i="35"/>
  <c r="E16" i="34"/>
  <c r="E16" i="30"/>
  <c r="E15" i="33"/>
  <c r="E13" i="31"/>
  <c r="E13" i="21"/>
  <c r="E15" i="13"/>
  <c r="E15" i="12"/>
  <c r="E13" i="15"/>
  <c r="E14" i="14"/>
  <c r="E13" i="10"/>
  <c r="J7" i="52"/>
  <c r="J22" i="10"/>
  <c r="H7" i="52"/>
  <c r="H22" i="10"/>
  <c r="F7" i="52"/>
  <c r="F22" i="10"/>
  <c r="D7" i="52"/>
  <c r="D22" i="10"/>
  <c r="I12" i="51"/>
  <c r="I13" i="44"/>
  <c r="I13" i="43"/>
  <c r="I17" i="28"/>
  <c r="I19" i="20"/>
  <c r="G12" i="51"/>
  <c r="G13" i="44"/>
  <c r="G13" i="43"/>
  <c r="G17" i="28"/>
  <c r="G19" i="20"/>
  <c r="E12" i="51"/>
  <c r="E13" i="44"/>
  <c r="E13" i="43"/>
  <c r="E17" i="28"/>
  <c r="E19" i="20"/>
  <c r="I15" i="51"/>
  <c r="I10" i="44"/>
  <c r="I10" i="43"/>
  <c r="I14" i="28"/>
  <c r="I16" i="20"/>
  <c r="G15" i="51"/>
  <c r="G10" i="44"/>
  <c r="G10" i="43"/>
  <c r="G14" i="28"/>
  <c r="G16" i="20"/>
  <c r="E15" i="51"/>
  <c r="E10" i="44"/>
  <c r="E10" i="43"/>
  <c r="E14" i="28"/>
  <c r="E16" i="20"/>
  <c r="J13" i="34"/>
  <c r="J13" i="30"/>
  <c r="J12" i="33"/>
  <c r="J12" i="16"/>
  <c r="J13" i="23"/>
  <c r="J12" i="22"/>
  <c r="J13" i="13"/>
  <c r="J12" i="12"/>
  <c r="J13" i="17"/>
  <c r="H13" i="34"/>
  <c r="H13" i="30"/>
  <c r="H12" i="33"/>
  <c r="H12" i="16"/>
  <c r="H13" i="23"/>
  <c r="H12" i="22"/>
  <c r="H13" i="17"/>
  <c r="H13" i="13"/>
  <c r="H12" i="12"/>
  <c r="F13" i="34"/>
  <c r="F13" i="30"/>
  <c r="F12" i="33"/>
  <c r="F12" i="16"/>
  <c r="F13" i="23"/>
  <c r="F12" i="22"/>
  <c r="F13" i="13"/>
  <c r="F12" i="12"/>
  <c r="F13" i="17"/>
  <c r="D12" i="33"/>
  <c r="D13" i="34"/>
  <c r="D13" i="30"/>
  <c r="D13" i="23"/>
  <c r="D12" i="22"/>
  <c r="D13" i="17"/>
  <c r="D13" i="13"/>
  <c r="D12" i="12"/>
  <c r="D12" i="16"/>
  <c r="J17" i="54"/>
  <c r="J12" i="29"/>
  <c r="J14" i="57"/>
  <c r="H17" i="54"/>
  <c r="H12" i="29"/>
  <c r="H14" i="57"/>
  <c r="F17" i="54"/>
  <c r="F12" i="29"/>
  <c r="F14" i="57"/>
  <c r="D17" i="54"/>
  <c r="D12" i="29"/>
  <c r="D14" i="57"/>
  <c r="I7" i="55"/>
  <c r="I8" i="54"/>
  <c r="I18" i="48"/>
  <c r="I15" i="23"/>
  <c r="I14" i="22"/>
  <c r="G7" i="55"/>
  <c r="G8" i="54"/>
  <c r="G18" i="48"/>
  <c r="G15" i="23"/>
  <c r="G14" i="22"/>
  <c r="E7" i="55"/>
  <c r="E8" i="54"/>
  <c r="E18" i="48"/>
  <c r="E15" i="23"/>
  <c r="E14" i="22"/>
  <c r="J18" i="19"/>
  <c r="J15" i="18"/>
  <c r="H18" i="19"/>
  <c r="H15" i="18"/>
  <c r="F18" i="19"/>
  <c r="F15" i="18"/>
  <c r="D18" i="19"/>
  <c r="D15" i="18"/>
  <c r="I9" i="55"/>
  <c r="I7" i="49"/>
  <c r="I13" i="41"/>
  <c r="G9" i="55"/>
  <c r="G7" i="49"/>
  <c r="G13" i="41"/>
  <c r="E9" i="55"/>
  <c r="E7" i="49"/>
  <c r="E13" i="41"/>
  <c r="H8" i="56"/>
  <c r="H10" i="42"/>
  <c r="F8" i="56"/>
  <c r="F10" i="42"/>
  <c r="J8" i="56"/>
  <c r="J10" i="42"/>
  <c r="J10" i="49"/>
  <c r="J10" i="35"/>
  <c r="J10" i="41"/>
  <c r="J10" i="31"/>
  <c r="J10" i="21"/>
  <c r="J11" i="14"/>
  <c r="J10" i="15"/>
  <c r="J10" i="10"/>
  <c r="J8" i="57"/>
  <c r="H10" i="49"/>
  <c r="H10" i="35"/>
  <c r="H10" i="41"/>
  <c r="H10" i="31"/>
  <c r="H10" i="21"/>
  <c r="H11" i="14"/>
  <c r="H10" i="15"/>
  <c r="H10" i="10"/>
  <c r="H8" i="57"/>
  <c r="F10" i="49"/>
  <c r="F10" i="35"/>
  <c r="F10" i="41"/>
  <c r="F10" i="31"/>
  <c r="F10" i="21"/>
  <c r="F11" i="14"/>
  <c r="F10" i="15"/>
  <c r="F10" i="10"/>
  <c r="F8" i="57"/>
  <c r="D10" i="49"/>
  <c r="D10" i="41"/>
  <c r="D10" i="31"/>
  <c r="D10" i="35"/>
  <c r="D10" i="15"/>
  <c r="D10" i="10"/>
  <c r="D10" i="21"/>
  <c r="D11" i="14"/>
  <c r="D8" i="57"/>
  <c r="J7" i="50"/>
  <c r="J16" i="26"/>
  <c r="H7" i="50"/>
  <c r="H16" i="26"/>
  <c r="F7" i="50"/>
  <c r="F16" i="26"/>
  <c r="D7" i="50"/>
  <c r="D16" i="26"/>
  <c r="I11" i="53"/>
  <c r="I16" i="47"/>
  <c r="G11" i="53"/>
  <c r="G16" i="47"/>
  <c r="E11" i="53"/>
  <c r="E16" i="47"/>
  <c r="J12" i="42"/>
  <c r="J13" i="26"/>
  <c r="J13" i="18"/>
  <c r="J13" i="19"/>
  <c r="H12" i="42"/>
  <c r="H13" i="26"/>
  <c r="H13" i="18"/>
  <c r="H13" i="19"/>
  <c r="F12" i="42"/>
  <c r="F13" i="26"/>
  <c r="F13" i="18"/>
  <c r="F13" i="19"/>
  <c r="D12" i="42"/>
  <c r="D13" i="26"/>
  <c r="D13" i="19"/>
  <c r="D13" i="18"/>
  <c r="J9" i="54"/>
  <c r="J10" i="32"/>
  <c r="H9" i="54"/>
  <c r="H10" i="32"/>
  <c r="F9" i="54"/>
  <c r="F10" i="32"/>
  <c r="D9" i="54"/>
  <c r="D10" i="32"/>
  <c r="I7" i="53"/>
  <c r="I8" i="51"/>
  <c r="I18" i="44"/>
  <c r="I19" i="21"/>
  <c r="I24" i="20"/>
  <c r="G7" i="53"/>
  <c r="G8" i="51"/>
  <c r="G18" i="44"/>
  <c r="G19" i="21"/>
  <c r="G24" i="20"/>
  <c r="E7" i="53"/>
  <c r="E8" i="51"/>
  <c r="E18" i="44"/>
  <c r="E19" i="21"/>
  <c r="E24" i="20"/>
  <c r="J8" i="50"/>
  <c r="J17" i="26"/>
  <c r="H8" i="50"/>
  <c r="H17" i="26"/>
  <c r="F8" i="50"/>
  <c r="F17" i="26"/>
  <c r="D8" i="50"/>
  <c r="D17" i="26"/>
  <c r="I9" i="48"/>
  <c r="I20" i="30"/>
  <c r="I17" i="31"/>
  <c r="I19" i="13"/>
  <c r="I19" i="12"/>
  <c r="I18" i="14"/>
  <c r="I17" i="10"/>
  <c r="I19" i="15"/>
  <c r="G9" i="48"/>
  <c r="G20" i="30"/>
  <c r="G17" i="31"/>
  <c r="G19" i="13"/>
  <c r="G19" i="12"/>
  <c r="G19" i="15"/>
  <c r="G18" i="14"/>
  <c r="G17" i="10"/>
  <c r="E9" i="48"/>
  <c r="E20" i="30"/>
  <c r="E17" i="31"/>
  <c r="E19" i="13"/>
  <c r="E19" i="12"/>
  <c r="E18" i="14"/>
  <c r="E17" i="10"/>
  <c r="E19" i="15"/>
  <c r="J17" i="51"/>
  <c r="J8" i="44"/>
  <c r="J8" i="43"/>
  <c r="J14" i="20"/>
  <c r="H17" i="51"/>
  <c r="H8" i="44"/>
  <c r="H8" i="43"/>
  <c r="H14" i="20"/>
  <c r="F17" i="51"/>
  <c r="F8" i="44"/>
  <c r="F8" i="43"/>
  <c r="F14" i="20"/>
  <c r="D17" i="51"/>
  <c r="D8" i="44"/>
  <c r="D8" i="43"/>
  <c r="D14" i="20"/>
  <c r="I11" i="52"/>
  <c r="I8" i="48"/>
  <c r="I20" i="15"/>
  <c r="I19" i="14"/>
  <c r="I18" i="10"/>
  <c r="I20" i="12"/>
  <c r="I20" i="13"/>
  <c r="G11" i="52"/>
  <c r="G8" i="48"/>
  <c r="G20" i="15"/>
  <c r="G19" i="14"/>
  <c r="G18" i="10"/>
  <c r="G20" i="13"/>
  <c r="G20" i="12"/>
  <c r="E11" i="52"/>
  <c r="E8" i="48"/>
  <c r="E20" i="15"/>
  <c r="E19" i="14"/>
  <c r="E18" i="10"/>
  <c r="E20" i="12"/>
  <c r="E20" i="13"/>
  <c r="J14" i="51"/>
  <c r="J11" i="44"/>
  <c r="J11" i="43"/>
  <c r="J15" i="28"/>
  <c r="J17" i="20"/>
  <c r="H14" i="51"/>
  <c r="H11" i="44"/>
  <c r="H11" i="43"/>
  <c r="H15" i="28"/>
  <c r="H17" i="20"/>
  <c r="F14" i="51"/>
  <c r="F11" i="44"/>
  <c r="F11" i="43"/>
  <c r="F15" i="28"/>
  <c r="F17" i="20"/>
  <c r="D14" i="51"/>
  <c r="D11" i="44"/>
  <c r="D11" i="43"/>
  <c r="D15" i="28"/>
  <c r="D17" i="20"/>
  <c r="I10" i="56"/>
  <c r="I20" i="51"/>
  <c r="I8" i="42"/>
  <c r="I12" i="25"/>
  <c r="I8" i="58"/>
  <c r="G10" i="56"/>
  <c r="G20" i="51"/>
  <c r="G8" i="42"/>
  <c r="G12" i="25"/>
  <c r="G8" i="58"/>
  <c r="E10" i="56"/>
  <c r="E20" i="51"/>
  <c r="E8" i="42"/>
  <c r="E12" i="25"/>
  <c r="E8" i="58"/>
  <c r="J7" i="31"/>
  <c r="J7" i="25"/>
  <c r="J7" i="27"/>
  <c r="J7" i="35"/>
  <c r="J7" i="28"/>
  <c r="J7" i="15"/>
  <c r="J7" i="10"/>
  <c r="J7" i="20"/>
  <c r="J7" i="24"/>
  <c r="J7" i="21"/>
  <c r="H7" i="35"/>
  <c r="H7" i="31"/>
  <c r="H7" i="25"/>
  <c r="H7" i="27"/>
  <c r="H7" i="28"/>
  <c r="H7" i="15"/>
  <c r="H7" i="10"/>
  <c r="H7" i="20"/>
  <c r="H7" i="24"/>
  <c r="H7" i="21"/>
  <c r="F7" i="25"/>
  <c r="F7" i="27"/>
  <c r="F7" i="35"/>
  <c r="F7" i="31"/>
  <c r="F7" i="28"/>
  <c r="F7" i="15"/>
  <c r="F7" i="10"/>
  <c r="F7" i="20"/>
  <c r="F7" i="24"/>
  <c r="F7" i="21"/>
  <c r="D7" i="35"/>
  <c r="D7" i="28"/>
  <c r="D7" i="27"/>
  <c r="D7" i="25"/>
  <c r="D7" i="31"/>
  <c r="D7" i="24"/>
  <c r="D7" i="21"/>
  <c r="D7" i="20"/>
  <c r="D7" i="15"/>
  <c r="D7" i="10"/>
  <c r="I16" i="44"/>
  <c r="I22" i="20"/>
  <c r="G16" i="44"/>
  <c r="G22" i="20"/>
  <c r="E16" i="44"/>
  <c r="E22" i="20"/>
  <c r="I18" i="33"/>
  <c r="I19" i="34"/>
  <c r="I16" i="35"/>
  <c r="G18" i="33"/>
  <c r="G16" i="35"/>
  <c r="G19" i="34"/>
  <c r="E18" i="33"/>
  <c r="E19" i="34"/>
  <c r="E16" i="35"/>
  <c r="I9" i="56"/>
  <c r="I9" i="42"/>
  <c r="G9" i="56"/>
  <c r="G9" i="42"/>
  <c r="E9" i="56"/>
  <c r="E9" i="42"/>
  <c r="J11" i="25"/>
  <c r="J15" i="8"/>
  <c r="H11" i="25"/>
  <c r="H15" i="8"/>
  <c r="F11" i="25"/>
  <c r="F15" i="8"/>
  <c r="D11" i="25"/>
  <c r="D15" i="8"/>
  <c r="J9" i="33"/>
  <c r="J9" i="22"/>
  <c r="J9" i="12"/>
  <c r="J9" i="16"/>
  <c r="H9" i="33"/>
  <c r="H9" i="22"/>
  <c r="H9" i="12"/>
  <c r="H9" i="16"/>
  <c r="F9" i="33"/>
  <c r="F9" i="22"/>
  <c r="F9" i="12"/>
  <c r="F9" i="16"/>
  <c r="D9" i="33"/>
  <c r="D9" i="16"/>
  <c r="D9" i="22"/>
  <c r="D9" i="12"/>
  <c r="I10" i="55"/>
  <c r="I8" i="49"/>
  <c r="I12" i="41"/>
  <c r="G10" i="55"/>
  <c r="G8" i="49"/>
  <c r="G12" i="41"/>
  <c r="E10" i="55"/>
  <c r="E8" i="49"/>
  <c r="E12" i="41"/>
  <c r="J13" i="33"/>
  <c r="J14" i="34"/>
  <c r="J14" i="30"/>
  <c r="J13" i="12"/>
  <c r="H13" i="33"/>
  <c r="H14" i="34"/>
  <c r="H14" i="30"/>
  <c r="H13" i="12"/>
  <c r="F13" i="33"/>
  <c r="F14" i="34"/>
  <c r="F14" i="30"/>
  <c r="F13" i="12"/>
  <c r="D14" i="34"/>
  <c r="D14" i="30"/>
  <c r="D13" i="33"/>
  <c r="D13" i="12"/>
  <c r="I16" i="48"/>
  <c r="I14" i="33"/>
  <c r="I15" i="30"/>
  <c r="I15" i="34"/>
  <c r="I14" i="13"/>
  <c r="I14" i="12"/>
  <c r="G16" i="48"/>
  <c r="G14" i="33"/>
  <c r="G15" i="30"/>
  <c r="G15" i="34"/>
  <c r="G14" i="12"/>
  <c r="G14" i="13"/>
  <c r="E16" i="48"/>
  <c r="E14" i="33"/>
  <c r="E15" i="30"/>
  <c r="E15" i="34"/>
  <c r="E14" i="13"/>
  <c r="E14" i="12"/>
  <c r="J17" i="33"/>
  <c r="J18" i="34"/>
  <c r="J15" i="35"/>
  <c r="H17" i="33"/>
  <c r="H15" i="35"/>
  <c r="H18" i="34"/>
  <c r="F17" i="33"/>
  <c r="F18" i="34"/>
  <c r="F15" i="35"/>
  <c r="D15" i="35"/>
  <c r="D18" i="34"/>
  <c r="D17" i="33"/>
  <c r="I8" i="52"/>
  <c r="I21" i="10"/>
  <c r="G8" i="52"/>
  <c r="G21" i="10"/>
  <c r="E8" i="52"/>
  <c r="E21" i="10"/>
  <c r="J12" i="55"/>
  <c r="J8" i="47"/>
  <c r="H12" i="55"/>
  <c r="H8" i="47"/>
  <c r="F12" i="55"/>
  <c r="F8" i="47"/>
  <c r="D12" i="55"/>
  <c r="D8" i="47"/>
  <c r="I9" i="53"/>
  <c r="I17" i="21"/>
  <c r="G9" i="53"/>
  <c r="G17" i="21"/>
  <c r="E9" i="53"/>
  <c r="E17" i="21"/>
  <c r="J7" i="48"/>
  <c r="J10" i="52"/>
  <c r="J21" i="15"/>
  <c r="J20" i="14"/>
  <c r="J21" i="12"/>
  <c r="J19" i="10"/>
  <c r="J21" i="13"/>
  <c r="H7" i="48"/>
  <c r="H10" i="52"/>
  <c r="H21" i="15"/>
  <c r="H20" i="14"/>
  <c r="H21" i="12"/>
  <c r="H19" i="10"/>
  <c r="H21" i="13"/>
  <c r="F7" i="48"/>
  <c r="F10" i="52"/>
  <c r="F21" i="15"/>
  <c r="F20" i="14"/>
  <c r="F21" i="12"/>
  <c r="F19" i="10"/>
  <c r="F21" i="13"/>
  <c r="D10" i="52"/>
  <c r="D7" i="48"/>
  <c r="D21" i="13"/>
  <c r="D20" i="14"/>
  <c r="D19" i="10"/>
  <c r="D21" i="12"/>
  <c r="D21" i="15"/>
  <c r="J9" i="45"/>
  <c r="J9" i="41"/>
  <c r="J10" i="28"/>
  <c r="J10" i="27"/>
  <c r="J10" i="20"/>
  <c r="H9" i="45"/>
  <c r="H9" i="41"/>
  <c r="H10" i="28"/>
  <c r="H10" i="27"/>
  <c r="H10" i="20"/>
  <c r="F9" i="45"/>
  <c r="F9" i="41"/>
  <c r="F10" i="28"/>
  <c r="F10" i="27"/>
  <c r="F10" i="20"/>
  <c r="D9" i="45"/>
  <c r="D9" i="41"/>
  <c r="D10" i="28"/>
  <c r="D10" i="27"/>
  <c r="D10" i="20"/>
  <c r="I8" i="40"/>
  <c r="I8" i="37"/>
  <c r="I8" i="38"/>
  <c r="I8" i="36"/>
  <c r="G8" i="40"/>
  <c r="G8" i="37"/>
  <c r="G8" i="38"/>
  <c r="G8" i="36"/>
  <c r="E8" i="40"/>
  <c r="E8" i="37"/>
  <c r="E8" i="38"/>
  <c r="E8" i="36"/>
  <c r="J11" i="56"/>
  <c r="J19" i="51"/>
  <c r="J7" i="42"/>
  <c r="J13" i="25"/>
  <c r="H11" i="56"/>
  <c r="H19" i="51"/>
  <c r="H7" i="42"/>
  <c r="H13" i="25"/>
  <c r="F11" i="56"/>
  <c r="F19" i="51"/>
  <c r="F7" i="42"/>
  <c r="F13" i="25"/>
  <c r="D11" i="56"/>
  <c r="D19" i="51"/>
  <c r="D7" i="42"/>
  <c r="D13" i="25"/>
  <c r="I13" i="48"/>
  <c r="I14" i="47"/>
  <c r="I16" i="15"/>
  <c r="G13" i="48"/>
  <c r="G14" i="47"/>
  <c r="G16" i="15"/>
  <c r="E13" i="48"/>
  <c r="E14" i="47"/>
  <c r="E16" i="15"/>
  <c r="J9" i="40"/>
  <c r="J9" i="37"/>
  <c r="J9" i="38"/>
  <c r="J9" i="36"/>
  <c r="H9" i="40"/>
  <c r="H9" i="37"/>
  <c r="H9" i="38"/>
  <c r="H9" i="36"/>
  <c r="F9" i="40"/>
  <c r="F9" i="37"/>
  <c r="F9" i="38"/>
  <c r="F9" i="36"/>
  <c r="D9" i="38"/>
  <c r="D9" i="36"/>
  <c r="D9" i="40"/>
  <c r="D9" i="37"/>
  <c r="I8" i="55"/>
  <c r="I17" i="48"/>
  <c r="I14" i="23"/>
  <c r="I13" i="22"/>
  <c r="G8" i="55"/>
  <c r="G17" i="48"/>
  <c r="G14" i="23"/>
  <c r="G13" i="22"/>
  <c r="E8" i="55"/>
  <c r="E17" i="48"/>
  <c r="E14" i="23"/>
  <c r="E13" i="22"/>
  <c r="I9" i="52"/>
  <c r="I20" i="10"/>
  <c r="G9" i="52"/>
  <c r="G20" i="10"/>
  <c r="E9" i="52"/>
  <c r="E20" i="10"/>
  <c r="J16" i="51"/>
  <c r="J9" i="44"/>
  <c r="J9" i="43"/>
  <c r="J13" i="28"/>
  <c r="J15" i="20"/>
  <c r="H16" i="51"/>
  <c r="H9" i="44"/>
  <c r="H9" i="43"/>
  <c r="H13" i="28"/>
  <c r="H15" i="20"/>
  <c r="F16" i="51"/>
  <c r="F9" i="44"/>
  <c r="F9" i="43"/>
  <c r="F13" i="28"/>
  <c r="F15" i="20"/>
  <c r="D16" i="51"/>
  <c r="D9" i="44"/>
  <c r="D9" i="43"/>
  <c r="D13" i="28"/>
  <c r="D15" i="20"/>
  <c r="J14" i="48"/>
  <c r="J12" i="47"/>
  <c r="J14" i="35"/>
  <c r="J17" i="34"/>
  <c r="J17" i="30"/>
  <c r="J14" i="31"/>
  <c r="J16" i="33"/>
  <c r="J14" i="21"/>
  <c r="J16" i="13"/>
  <c r="J16" i="12"/>
  <c r="J14" i="15"/>
  <c r="J15" i="14"/>
  <c r="J14" i="10"/>
  <c r="H14" i="48"/>
  <c r="H12" i="47"/>
  <c r="H14" i="35"/>
  <c r="H17" i="34"/>
  <c r="H17" i="30"/>
  <c r="H16" i="33"/>
  <c r="H14" i="31"/>
  <c r="H14" i="21"/>
  <c r="H16" i="13"/>
  <c r="H16" i="12"/>
  <c r="H14" i="15"/>
  <c r="H15" i="14"/>
  <c r="H14" i="10"/>
  <c r="F14" i="48"/>
  <c r="F12" i="47"/>
  <c r="F14" i="35"/>
  <c r="F17" i="34"/>
  <c r="F17" i="30"/>
  <c r="F14" i="31"/>
  <c r="F16" i="33"/>
  <c r="F14" i="21"/>
  <c r="F16" i="13"/>
  <c r="F16" i="12"/>
  <c r="F14" i="15"/>
  <c r="F15" i="14"/>
  <c r="F14" i="10"/>
  <c r="D14" i="48"/>
  <c r="D12" i="47"/>
  <c r="D16" i="33"/>
  <c r="D14" i="31"/>
  <c r="D17" i="34"/>
  <c r="D17" i="30"/>
  <c r="D14" i="35"/>
  <c r="D14" i="15"/>
  <c r="D15" i="14"/>
  <c r="D14" i="10"/>
  <c r="D14" i="21"/>
  <c r="D16" i="13"/>
  <c r="D16" i="12"/>
  <c r="I10" i="33"/>
  <c r="I11" i="34"/>
  <c r="I11" i="30"/>
  <c r="I11" i="23"/>
  <c r="I10" i="22"/>
  <c r="I11" i="17"/>
  <c r="I11" i="13"/>
  <c r="I10" i="12"/>
  <c r="I10" i="16"/>
  <c r="G10" i="33"/>
  <c r="G11" i="34"/>
  <c r="G11" i="30"/>
  <c r="G11" i="23"/>
  <c r="G10" i="22"/>
  <c r="G11" i="17"/>
  <c r="G11" i="13"/>
  <c r="G10" i="12"/>
  <c r="G10" i="16"/>
  <c r="E10" i="33"/>
  <c r="E11" i="34"/>
  <c r="E11" i="30"/>
  <c r="E11" i="23"/>
  <c r="E10" i="22"/>
  <c r="E11" i="17"/>
  <c r="E11" i="13"/>
  <c r="E10" i="12"/>
  <c r="E10" i="16"/>
  <c r="I15" i="55"/>
  <c r="I18" i="51"/>
  <c r="I7" i="44"/>
  <c r="I7" i="43"/>
  <c r="I13" i="20"/>
  <c r="G15" i="55"/>
  <c r="G18" i="51"/>
  <c r="G7" i="44"/>
  <c r="G7" i="43"/>
  <c r="G13" i="20"/>
  <c r="E15" i="55"/>
  <c r="E18" i="51"/>
  <c r="E7" i="44"/>
  <c r="E7" i="43"/>
  <c r="E13" i="20"/>
  <c r="J16" i="54"/>
  <c r="J14" i="45"/>
  <c r="J11" i="29"/>
  <c r="J13" i="57"/>
  <c r="H16" i="54"/>
  <c r="H14" i="45"/>
  <c r="H11" i="29"/>
  <c r="H13" i="57"/>
  <c r="F16" i="54"/>
  <c r="F14" i="45"/>
  <c r="F11" i="29"/>
  <c r="F13" i="57"/>
  <c r="D16" i="54"/>
  <c r="D13" i="57"/>
  <c r="D14" i="45"/>
  <c r="D11" i="29"/>
  <c r="I12" i="52"/>
  <c r="I21" i="30"/>
  <c r="G12" i="52"/>
  <c r="G21" i="30"/>
  <c r="E12" i="52"/>
  <c r="E21" i="30"/>
  <c r="J15" i="48"/>
  <c r="J11" i="47"/>
  <c r="J15" i="33"/>
  <c r="J13" i="31"/>
  <c r="J13" i="35"/>
  <c r="J16" i="30"/>
  <c r="J16" i="34"/>
  <c r="J13" i="15"/>
  <c r="J14" i="14"/>
  <c r="J13" i="10"/>
  <c r="J13" i="21"/>
  <c r="J15" i="12"/>
  <c r="J15" i="13"/>
  <c r="H15" i="48"/>
  <c r="H11" i="47"/>
  <c r="H15" i="33"/>
  <c r="H13" i="31"/>
  <c r="H16" i="34"/>
  <c r="H13" i="35"/>
  <c r="H16" i="30"/>
  <c r="H13" i="15"/>
  <c r="H14" i="14"/>
  <c r="H13" i="10"/>
  <c r="H13" i="21"/>
  <c r="H15" i="13"/>
  <c r="H15" i="12"/>
  <c r="F15" i="48"/>
  <c r="F11" i="47"/>
  <c r="F15" i="33"/>
  <c r="F13" i="31"/>
  <c r="F13" i="35"/>
  <c r="F16" i="30"/>
  <c r="F16" i="34"/>
  <c r="F13" i="15"/>
  <c r="F14" i="14"/>
  <c r="F13" i="10"/>
  <c r="F13" i="21"/>
  <c r="F15" i="12"/>
  <c r="F15" i="13"/>
  <c r="D15" i="48"/>
  <c r="D11" i="47"/>
  <c r="D13" i="35"/>
  <c r="D16" i="34"/>
  <c r="D16" i="30"/>
  <c r="D13" i="31"/>
  <c r="D15" i="33"/>
  <c r="D13" i="21"/>
  <c r="D14" i="14"/>
  <c r="D15" i="13"/>
  <c r="D15" i="12"/>
  <c r="D13" i="15"/>
  <c r="D13" i="10"/>
  <c r="I7" i="52"/>
  <c r="I22" i="10"/>
  <c r="G7" i="52"/>
  <c r="G22" i="10"/>
  <c r="E7" i="52"/>
  <c r="E22" i="10"/>
  <c r="J12" i="51"/>
  <c r="J13" i="44"/>
  <c r="J13" i="43"/>
  <c r="J17" i="28"/>
  <c r="J19" i="20"/>
  <c r="H12" i="51"/>
  <c r="H13" i="44"/>
  <c r="H13" i="43"/>
  <c r="H17" i="28"/>
  <c r="H19" i="20"/>
  <c r="F12" i="51"/>
  <c r="F13" i="44"/>
  <c r="F13" i="43"/>
  <c r="F17" i="28"/>
  <c r="F19" i="20"/>
  <c r="D12" i="51"/>
  <c r="D13" i="44"/>
  <c r="D13" i="43"/>
  <c r="D17" i="28"/>
  <c r="D19" i="20"/>
  <c r="J15" i="51"/>
  <c r="J10" i="44"/>
  <c r="J10" i="43"/>
  <c r="J14" i="28"/>
  <c r="J16" i="20"/>
  <c r="H15" i="51"/>
  <c r="H10" i="44"/>
  <c r="H10" i="43"/>
  <c r="H14" i="28"/>
  <c r="H16" i="20"/>
  <c r="F15" i="51"/>
  <c r="F10" i="44"/>
  <c r="F10" i="43"/>
  <c r="F14" i="28"/>
  <c r="F16" i="20"/>
  <c r="D15" i="51"/>
  <c r="D10" i="44"/>
  <c r="D10" i="43"/>
  <c r="D14" i="28"/>
  <c r="D16" i="20"/>
  <c r="I12" i="33"/>
  <c r="I13" i="34"/>
  <c r="I13" i="30"/>
  <c r="I13" i="23"/>
  <c r="I12" i="22"/>
  <c r="I13" i="17"/>
  <c r="I13" i="13"/>
  <c r="I12" i="12"/>
  <c r="I12" i="16"/>
  <c r="G12" i="33"/>
  <c r="G13" i="34"/>
  <c r="G13" i="30"/>
  <c r="G13" i="23"/>
  <c r="G12" i="22"/>
  <c r="G13" i="17"/>
  <c r="G13" i="13"/>
  <c r="G12" i="12"/>
  <c r="G12" i="16"/>
  <c r="E12" i="33"/>
  <c r="E13" i="34"/>
  <c r="E13" i="30"/>
  <c r="E13" i="23"/>
  <c r="E12" i="22"/>
  <c r="E13" i="17"/>
  <c r="E13" i="13"/>
  <c r="E12" i="12"/>
  <c r="E12" i="16"/>
  <c r="I17" i="54"/>
  <c r="I12" i="29"/>
  <c r="I14" i="57"/>
  <c r="G17" i="54"/>
  <c r="G12" i="29"/>
  <c r="G14" i="57"/>
  <c r="E17" i="54"/>
  <c r="E12" i="29"/>
  <c r="E14" i="57"/>
  <c r="J7" i="55"/>
  <c r="J8" i="54"/>
  <c r="J18" i="48"/>
  <c r="J15" i="23"/>
  <c r="J14" i="22"/>
  <c r="H7" i="55"/>
  <c r="H8" i="54"/>
  <c r="H18" i="48"/>
  <c r="H15" i="23"/>
  <c r="H14" i="22"/>
  <c r="F7" i="55"/>
  <c r="F8" i="54"/>
  <c r="F18" i="48"/>
  <c r="F15" i="23"/>
  <c r="F14" i="22"/>
  <c r="D7" i="55"/>
  <c r="D8" i="54"/>
  <c r="D18" i="48"/>
  <c r="D15" i="23"/>
  <c r="D14" i="22"/>
  <c r="I18" i="19"/>
  <c r="I15" i="18"/>
  <c r="G18" i="19"/>
  <c r="G15" i="18"/>
  <c r="E18" i="19"/>
  <c r="E15" i="18"/>
  <c r="J9" i="55"/>
  <c r="J7" i="49"/>
  <c r="J13" i="41"/>
  <c r="H9" i="55"/>
  <c r="H7" i="49"/>
  <c r="H13" i="41"/>
  <c r="F9" i="55"/>
  <c r="F7" i="49"/>
  <c r="F13" i="41"/>
  <c r="D9" i="55"/>
  <c r="D7" i="49"/>
  <c r="D13" i="41"/>
  <c r="I7" i="54"/>
  <c r="I16" i="23"/>
  <c r="I15" i="22"/>
  <c r="G7" i="54"/>
  <c r="G16" i="23"/>
  <c r="G15" i="22"/>
  <c r="E7" i="54"/>
  <c r="E16" i="23"/>
  <c r="E15" i="22"/>
  <c r="J11" i="48"/>
  <c r="J15" i="47"/>
  <c r="J15" i="31"/>
  <c r="J18" i="30"/>
  <c r="J17" i="15"/>
  <c r="J16" i="14"/>
  <c r="J15" i="10"/>
  <c r="J15" i="21"/>
  <c r="J17" i="13"/>
  <c r="J17" i="12"/>
  <c r="H11" i="48"/>
  <c r="H15" i="47"/>
  <c r="H15" i="31"/>
  <c r="H18" i="30"/>
  <c r="H17" i="15"/>
  <c r="H16" i="14"/>
  <c r="H15" i="10"/>
  <c r="H15" i="21"/>
  <c r="H17" i="12"/>
  <c r="H17" i="13"/>
  <c r="F11" i="48"/>
  <c r="F15" i="47"/>
  <c r="F15" i="31"/>
  <c r="F18" i="30"/>
  <c r="F17" i="15"/>
  <c r="F16" i="14"/>
  <c r="F15" i="10"/>
  <c r="F15" i="21"/>
  <c r="F17" i="13"/>
  <c r="F17" i="12"/>
  <c r="D11" i="48"/>
  <c r="D15" i="47"/>
  <c r="D18" i="30"/>
  <c r="D15" i="31"/>
  <c r="D15" i="21"/>
  <c r="D17" i="13"/>
  <c r="D17" i="12"/>
  <c r="D16" i="14"/>
  <c r="D15" i="10"/>
  <c r="D17" i="15"/>
  <c r="J10" i="47"/>
  <c r="J12" i="35"/>
  <c r="J12" i="31"/>
  <c r="J12" i="21"/>
  <c r="J13" i="14"/>
  <c r="J12" i="15"/>
  <c r="J12" i="10"/>
  <c r="H10" i="47"/>
  <c r="H12" i="35"/>
  <c r="H12" i="31"/>
  <c r="H12" i="21"/>
  <c r="H13" i="14"/>
  <c r="H12" i="15"/>
  <c r="H12" i="10"/>
  <c r="F10" i="47"/>
  <c r="F12" i="35"/>
  <c r="F12" i="31"/>
  <c r="F12" i="21"/>
  <c r="F13" i="14"/>
  <c r="F12" i="15"/>
  <c r="F12" i="10"/>
  <c r="D10" i="47"/>
  <c r="D12" i="31"/>
  <c r="D12" i="35"/>
  <c r="D12" i="15"/>
  <c r="D12" i="10"/>
  <c r="D12" i="21"/>
  <c r="D13" i="14"/>
  <c r="I15" i="44"/>
  <c r="I21" i="20"/>
  <c r="G15" i="44"/>
  <c r="G21" i="20"/>
  <c r="E15" i="44"/>
  <c r="E21" i="20"/>
  <c r="I13" i="51"/>
  <c r="I12" i="44"/>
  <c r="I12" i="43"/>
  <c r="I16" i="28"/>
  <c r="I18" i="20"/>
  <c r="G13" i="51"/>
  <c r="G12" i="44"/>
  <c r="G12" i="43"/>
  <c r="G16" i="28"/>
  <c r="G18" i="20"/>
  <c r="E13" i="51"/>
  <c r="E12" i="44"/>
  <c r="E12" i="43"/>
  <c r="E16" i="28"/>
  <c r="E18" i="20"/>
  <c r="J11" i="49"/>
  <c r="J10" i="45"/>
  <c r="J10" i="25"/>
  <c r="J10" i="24"/>
  <c r="J9" i="57"/>
  <c r="H11" i="49"/>
  <c r="H10" i="45"/>
  <c r="H10" i="25"/>
  <c r="H10" i="24"/>
  <c r="H9" i="57"/>
  <c r="F11" i="49"/>
  <c r="F10" i="45"/>
  <c r="F10" i="25"/>
  <c r="F10" i="24"/>
  <c r="F9" i="57"/>
  <c r="D11" i="49"/>
  <c r="D10" i="45"/>
  <c r="D10" i="25"/>
  <c r="D10" i="24"/>
  <c r="D9" i="57"/>
  <c r="J7" i="45"/>
  <c r="J7" i="41"/>
  <c r="J12" i="28"/>
  <c r="J12" i="27"/>
  <c r="J12" i="20"/>
  <c r="H7" i="45"/>
  <c r="H7" i="41"/>
  <c r="H12" i="28"/>
  <c r="H12" i="27"/>
  <c r="H12" i="20"/>
  <c r="F7" i="45"/>
  <c r="F7" i="41"/>
  <c r="F12" i="28"/>
  <c r="F12" i="27"/>
  <c r="F12" i="20"/>
  <c r="D7" i="45"/>
  <c r="D7" i="41"/>
  <c r="D12" i="28"/>
  <c r="D12" i="27"/>
  <c r="D12" i="20"/>
  <c r="I12" i="45"/>
  <c r="I10" i="26"/>
  <c r="I10" i="18"/>
  <c r="I10" i="19"/>
  <c r="I10" i="8"/>
  <c r="I11" i="57"/>
  <c r="G12" i="45"/>
  <c r="G10" i="26"/>
  <c r="G10" i="18"/>
  <c r="G10" i="19"/>
  <c r="G10" i="8"/>
  <c r="G11" i="57"/>
  <c r="E12" i="45"/>
  <c r="E10" i="26"/>
  <c r="E10" i="18"/>
  <c r="E10" i="19"/>
  <c r="E10" i="8"/>
  <c r="E11" i="57"/>
  <c r="I8" i="53"/>
  <c r="I7" i="51"/>
  <c r="I17" i="44"/>
  <c r="I23" i="20"/>
  <c r="I18" i="21"/>
  <c r="G8" i="53"/>
  <c r="G7" i="51"/>
  <c r="G17" i="44"/>
  <c r="G23" i="20"/>
  <c r="G18" i="21"/>
  <c r="E8" i="53"/>
  <c r="E7" i="51"/>
  <c r="E17" i="44"/>
  <c r="E23" i="20"/>
  <c r="E18" i="21"/>
  <c r="J12" i="48"/>
  <c r="J13" i="47"/>
  <c r="J15" i="15"/>
  <c r="H12" i="48"/>
  <c r="H13" i="47"/>
  <c r="H15" i="15"/>
  <c r="F12" i="48"/>
  <c r="F13" i="47"/>
  <c r="F15" i="15"/>
  <c r="D12" i="48"/>
  <c r="D13" i="47"/>
  <c r="D15" i="15"/>
  <c r="I10" i="51"/>
  <c r="I15" i="43"/>
  <c r="G10" i="51"/>
  <c r="G15" i="43"/>
  <c r="E10" i="51"/>
  <c r="E15" i="43"/>
  <c r="J14" i="54"/>
  <c r="J9" i="29"/>
  <c r="H14" i="54"/>
  <c r="H9" i="29"/>
  <c r="F14" i="54"/>
  <c r="F9" i="29"/>
  <c r="D14" i="54"/>
  <c r="D9" i="29"/>
  <c r="I16" i="42"/>
  <c r="I17" i="19"/>
  <c r="G16" i="42"/>
  <c r="G17" i="19"/>
  <c r="E16" i="42"/>
  <c r="E17" i="19"/>
  <c r="J11" i="54"/>
  <c r="J8" i="39"/>
  <c r="J8" i="32"/>
  <c r="J8" i="34"/>
  <c r="J8" i="30"/>
  <c r="J8" i="23"/>
  <c r="J8" i="17"/>
  <c r="J8" i="13"/>
  <c r="H11" i="54"/>
  <c r="H8" i="39"/>
  <c r="H8" i="32"/>
  <c r="H8" i="34"/>
  <c r="H8" i="30"/>
  <c r="H8" i="23"/>
  <c r="H8" i="17"/>
  <c r="H8" i="13"/>
  <c r="F11" i="54"/>
  <c r="F8" i="39"/>
  <c r="F8" i="32"/>
  <c r="F8" i="34"/>
  <c r="F8" i="30"/>
  <c r="F8" i="23"/>
  <c r="F8" i="17"/>
  <c r="F8" i="13"/>
  <c r="D11" i="54"/>
  <c r="D8" i="34"/>
  <c r="D8" i="39"/>
  <c r="D8" i="30"/>
  <c r="D8" i="32"/>
  <c r="D8" i="23"/>
  <c r="D8" i="13"/>
  <c r="D8" i="17"/>
  <c r="I20" i="54"/>
  <c r="I11" i="50"/>
  <c r="I20" i="26"/>
  <c r="G20" i="54"/>
  <c r="G11" i="50"/>
  <c r="G20" i="26"/>
  <c r="E20" i="54"/>
  <c r="E11" i="50"/>
  <c r="E20" i="26"/>
  <c r="J15" i="54"/>
  <c r="J13" i="45"/>
  <c r="J10" i="29"/>
  <c r="J12" i="57"/>
  <c r="H15" i="54"/>
  <c r="H13" i="45"/>
  <c r="H10" i="29"/>
  <c r="H12" i="57"/>
  <c r="F15" i="54"/>
  <c r="F13" i="45"/>
  <c r="F10" i="29"/>
  <c r="F12" i="57"/>
  <c r="D15" i="54"/>
  <c r="D13" i="45"/>
  <c r="D10" i="29"/>
  <c r="D12" i="57"/>
  <c r="I9" i="35"/>
  <c r="I9" i="27"/>
  <c r="I9" i="31"/>
  <c r="I9" i="28"/>
  <c r="I9" i="21"/>
  <c r="I9" i="20"/>
  <c r="I10" i="14"/>
  <c r="I9" i="15"/>
  <c r="I9" i="10"/>
  <c r="G9" i="35"/>
  <c r="G9" i="31"/>
  <c r="G9" i="27"/>
  <c r="G9" i="28"/>
  <c r="G9" i="21"/>
  <c r="G9" i="20"/>
  <c r="G10" i="14"/>
  <c r="G9" i="15"/>
  <c r="G9" i="10"/>
  <c r="E9" i="35"/>
  <c r="E9" i="27"/>
  <c r="E9" i="31"/>
  <c r="E9" i="28"/>
  <c r="E9" i="21"/>
  <c r="E9" i="20"/>
  <c r="E10" i="14"/>
  <c r="E9" i="15"/>
  <c r="E9" i="10"/>
  <c r="I13" i="52"/>
  <c r="I22" i="30"/>
  <c r="G13" i="52"/>
  <c r="G22" i="30"/>
  <c r="E13" i="52"/>
  <c r="E22" i="30"/>
  <c r="J10" i="53"/>
  <c r="J16" i="21"/>
  <c r="H10" i="53"/>
  <c r="H16" i="21"/>
  <c r="F10" i="53"/>
  <c r="F16" i="21"/>
  <c r="D10" i="53"/>
  <c r="D16" i="21"/>
  <c r="I10" i="48"/>
  <c r="I16" i="31"/>
  <c r="I19" i="30"/>
  <c r="I18" i="15"/>
  <c r="I17" i="14"/>
  <c r="I16" i="10"/>
  <c r="I18" i="13"/>
  <c r="I18" i="12"/>
  <c r="G10" i="48"/>
  <c r="G16" i="31"/>
  <c r="G19" i="30"/>
  <c r="G18" i="15"/>
  <c r="G17" i="14"/>
  <c r="G16" i="10"/>
  <c r="G18" i="12"/>
  <c r="G18" i="13"/>
  <c r="E10" i="48"/>
  <c r="E16" i="31"/>
  <c r="E19" i="30"/>
  <c r="E18" i="15"/>
  <c r="E17" i="14"/>
  <c r="E16" i="10"/>
  <c r="E18" i="13"/>
  <c r="E18" i="12"/>
  <c r="J9" i="51"/>
  <c r="J16" i="43"/>
  <c r="H9" i="51"/>
  <c r="H16" i="43"/>
  <c r="F9" i="51"/>
  <c r="F16" i="43"/>
  <c r="D9" i="51"/>
  <c r="D16" i="43"/>
  <c r="I18" i="54"/>
  <c r="I9" i="50"/>
  <c r="I18" i="26"/>
  <c r="G18" i="54"/>
  <c r="G9" i="50"/>
  <c r="G18" i="26"/>
  <c r="E18" i="54"/>
  <c r="E9" i="50"/>
  <c r="E18" i="26"/>
  <c r="J7" i="40"/>
  <c r="J7" i="37"/>
  <c r="J7" i="38"/>
  <c r="J7" i="36"/>
  <c r="H7" i="40"/>
  <c r="H7" i="37"/>
  <c r="H7" i="38"/>
  <c r="H7" i="36"/>
  <c r="F7" i="40"/>
  <c r="F7" i="37"/>
  <c r="F7" i="38"/>
  <c r="F7" i="36"/>
  <c r="D7" i="38"/>
  <c r="D7" i="36"/>
  <c r="D7" i="40"/>
  <c r="D7" i="37"/>
  <c r="I12" i="34"/>
  <c r="I12" i="30"/>
  <c r="I11" i="33"/>
  <c r="I11" i="16"/>
  <c r="I12" i="23"/>
  <c r="I11" i="22"/>
  <c r="I12" i="17"/>
  <c r="I12" i="13"/>
  <c r="I11" i="12"/>
  <c r="G12" i="34"/>
  <c r="G12" i="30"/>
  <c r="G11" i="33"/>
  <c r="G11" i="16"/>
  <c r="G12" i="23"/>
  <c r="G11" i="22"/>
  <c r="G12" i="13"/>
  <c r="G11" i="12"/>
  <c r="G12" i="17"/>
  <c r="E12" i="34"/>
  <c r="E12" i="30"/>
  <c r="E11" i="33"/>
  <c r="E11" i="16"/>
  <c r="E12" i="23"/>
  <c r="E11" i="22"/>
  <c r="E12" i="17"/>
  <c r="E12" i="13"/>
  <c r="E11" i="12"/>
  <c r="J14" i="49"/>
  <c r="J12" i="26"/>
  <c r="J12" i="19"/>
  <c r="J12" i="18"/>
  <c r="H14" i="49"/>
  <c r="H12" i="26"/>
  <c r="H12" i="19"/>
  <c r="H12" i="18"/>
  <c r="F14" i="49"/>
  <c r="F12" i="26"/>
  <c r="F12" i="19"/>
  <c r="F12" i="18"/>
  <c r="D14" i="49"/>
  <c r="D12" i="26"/>
  <c r="D12" i="18"/>
  <c r="D12" i="19"/>
  <c r="I8" i="45"/>
  <c r="I8" i="41"/>
  <c r="I11" i="28"/>
  <c r="I11" i="27"/>
  <c r="I11" i="20"/>
  <c r="G8" i="45"/>
  <c r="G8" i="41"/>
  <c r="G11" i="28"/>
  <c r="G11" i="27"/>
  <c r="G11" i="20"/>
  <c r="E8" i="45"/>
  <c r="E8" i="41"/>
  <c r="E11" i="28"/>
  <c r="E11" i="27"/>
  <c r="E11" i="20"/>
  <c r="J13" i="55"/>
  <c r="J7" i="47"/>
  <c r="H13" i="55"/>
  <c r="H7" i="47"/>
  <c r="F13" i="55"/>
  <c r="F7" i="47"/>
  <c r="D13" i="55"/>
  <c r="D7" i="47"/>
  <c r="J15" i="42"/>
  <c r="J16" i="19"/>
  <c r="H15" i="42"/>
  <c r="H16" i="19"/>
  <c r="F15" i="42"/>
  <c r="F16" i="19"/>
  <c r="D15" i="42"/>
  <c r="D16" i="19"/>
  <c r="I12" i="54"/>
  <c r="I7" i="29"/>
  <c r="I7" i="26"/>
  <c r="I7" i="19"/>
  <c r="I7" i="8"/>
  <c r="I7" i="18"/>
  <c r="G12" i="54"/>
  <c r="G7" i="29"/>
  <c r="G7" i="26"/>
  <c r="G7" i="19"/>
  <c r="G7" i="8"/>
  <c r="G7" i="18"/>
  <c r="E12" i="54"/>
  <c r="E7" i="29"/>
  <c r="E7" i="26"/>
  <c r="E7" i="19"/>
  <c r="E7" i="8"/>
  <c r="E7" i="18"/>
  <c r="J13" i="54"/>
  <c r="J8" i="29"/>
  <c r="J8" i="26"/>
  <c r="J8" i="19"/>
  <c r="J8" i="8"/>
  <c r="J8" i="18"/>
  <c r="H13" i="54"/>
  <c r="H8" i="29"/>
  <c r="H8" i="26"/>
  <c r="H8" i="19"/>
  <c r="H8" i="8"/>
  <c r="H8" i="18"/>
  <c r="F13" i="54"/>
  <c r="F8" i="29"/>
  <c r="F8" i="26"/>
  <c r="F8" i="19"/>
  <c r="F8" i="8"/>
  <c r="F8" i="18"/>
  <c r="D13" i="54"/>
  <c r="D8" i="26"/>
  <c r="D8" i="29"/>
  <c r="D8" i="18"/>
  <c r="D8" i="19"/>
  <c r="D8" i="8"/>
  <c r="I9" i="26"/>
  <c r="I9" i="19"/>
  <c r="I9" i="8"/>
  <c r="I9" i="18"/>
  <c r="G9" i="26"/>
  <c r="G9" i="19"/>
  <c r="G9" i="8"/>
  <c r="G9" i="18"/>
  <c r="E9" i="26"/>
  <c r="E9" i="19"/>
  <c r="E9" i="8"/>
  <c r="E9" i="18"/>
  <c r="J7" i="56"/>
  <c r="J11" i="42"/>
  <c r="H7" i="56"/>
  <c r="H11" i="42"/>
  <c r="F7" i="56"/>
  <c r="F11" i="42"/>
  <c r="D7" i="56"/>
  <c r="D11" i="42"/>
  <c r="I14" i="42"/>
  <c r="I15" i="26"/>
  <c r="I15" i="19"/>
  <c r="G14" i="42"/>
  <c r="G15" i="26"/>
  <c r="G15" i="19"/>
  <c r="E14" i="42"/>
  <c r="E15" i="26"/>
  <c r="E15" i="19"/>
  <c r="J8" i="33"/>
  <c r="J8" i="16"/>
  <c r="J8" i="22"/>
  <c r="J8" i="12"/>
  <c r="H8" i="33"/>
  <c r="H8" i="16"/>
  <c r="H8" i="22"/>
  <c r="H8" i="12"/>
  <c r="F8" i="33"/>
  <c r="F8" i="16"/>
  <c r="F8" i="22"/>
  <c r="F8" i="12"/>
  <c r="D8" i="33"/>
  <c r="D8" i="22"/>
  <c r="D8" i="12"/>
  <c r="D8" i="16"/>
  <c r="I11" i="51"/>
  <c r="I14" i="44"/>
  <c r="I14" i="43"/>
  <c r="I20" i="20"/>
  <c r="G11" i="51"/>
  <c r="G14" i="44"/>
  <c r="G14" i="43"/>
  <c r="G20" i="20"/>
  <c r="E11" i="51"/>
  <c r="E14" i="44"/>
  <c r="E14" i="43"/>
  <c r="E20" i="20"/>
  <c r="J19" i="54"/>
  <c r="J19" i="26"/>
  <c r="H19" i="54"/>
  <c r="H19" i="26"/>
  <c r="F19" i="54"/>
  <c r="F19" i="26"/>
  <c r="D19" i="54"/>
  <c r="D19" i="26"/>
  <c r="I13" i="49"/>
  <c r="I11" i="26"/>
  <c r="I11" i="19"/>
  <c r="I11" i="8"/>
  <c r="I11" i="18"/>
  <c r="G13" i="49"/>
  <c r="G11" i="26"/>
  <c r="G11" i="19"/>
  <c r="G11" i="8"/>
  <c r="G11" i="18"/>
  <c r="E13" i="49"/>
  <c r="E11" i="26"/>
  <c r="E11" i="19"/>
  <c r="E11" i="8"/>
  <c r="E11" i="18"/>
  <c r="J8" i="35"/>
  <c r="J8" i="28"/>
  <c r="J8" i="27"/>
  <c r="J8" i="25"/>
  <c r="J8" i="24"/>
  <c r="J8" i="31"/>
  <c r="J8" i="21"/>
  <c r="J8" i="20"/>
  <c r="J8" i="15"/>
  <c r="J8" i="10"/>
  <c r="H8" i="35"/>
  <c r="H8" i="31"/>
  <c r="H8" i="28"/>
  <c r="H8" i="27"/>
  <c r="H8" i="25"/>
  <c r="H8" i="24"/>
  <c r="H8" i="21"/>
  <c r="H8" i="20"/>
  <c r="H8" i="15"/>
  <c r="H8" i="10"/>
  <c r="F8" i="35"/>
  <c r="F8" i="28"/>
  <c r="F8" i="27"/>
  <c r="F8" i="25"/>
  <c r="F8" i="24"/>
  <c r="F8" i="31"/>
  <c r="F8" i="21"/>
  <c r="F8" i="20"/>
  <c r="F8" i="15"/>
  <c r="F8" i="10"/>
  <c r="D8" i="31"/>
  <c r="D8" i="35"/>
  <c r="D8" i="25"/>
  <c r="D8" i="24"/>
  <c r="D8" i="27"/>
  <c r="D8" i="28"/>
  <c r="D8" i="15"/>
  <c r="D8" i="10"/>
  <c r="D8" i="20"/>
  <c r="D8" i="21"/>
  <c r="I9" i="25"/>
  <c r="I9" i="24"/>
  <c r="G9" i="25"/>
  <c r="G9" i="24"/>
  <c r="E9" i="25"/>
  <c r="E9" i="24"/>
  <c r="J15" i="49"/>
  <c r="J13" i="42"/>
  <c r="J14" i="26"/>
  <c r="J14" i="19"/>
  <c r="J14" i="18"/>
  <c r="H15" i="49"/>
  <c r="H13" i="42"/>
  <c r="H14" i="26"/>
  <c r="H14" i="19"/>
  <c r="H14" i="18"/>
  <c r="F15" i="49"/>
  <c r="F13" i="42"/>
  <c r="F14" i="26"/>
  <c r="F14" i="19"/>
  <c r="F14" i="18"/>
  <c r="D15" i="49"/>
  <c r="D13" i="42"/>
  <c r="D14" i="26"/>
  <c r="D14" i="18"/>
  <c r="D14" i="19"/>
  <c r="J10" i="34"/>
  <c r="J10" i="30"/>
  <c r="J10" i="23"/>
  <c r="J10" i="17"/>
  <c r="J10" i="13"/>
  <c r="H10" i="34"/>
  <c r="H10" i="30"/>
  <c r="H10" i="23"/>
  <c r="H10" i="17"/>
  <c r="H10" i="13"/>
  <c r="F10" i="34"/>
  <c r="F10" i="30"/>
  <c r="F10" i="23"/>
  <c r="F10" i="17"/>
  <c r="F10" i="13"/>
  <c r="D10" i="34"/>
  <c r="D10" i="30"/>
  <c r="D10" i="23"/>
  <c r="D10" i="17"/>
  <c r="D10" i="13"/>
  <c r="I7" i="39"/>
  <c r="I7" i="32"/>
  <c r="I7" i="34"/>
  <c r="I7" i="33"/>
  <c r="I7" i="30"/>
  <c r="I7" i="23"/>
  <c r="I7" i="17"/>
  <c r="I7" i="16"/>
  <c r="I7" i="13"/>
  <c r="I7" i="22"/>
  <c r="I7" i="12"/>
  <c r="G7" i="39"/>
  <c r="G7" i="32"/>
  <c r="G7" i="34"/>
  <c r="G7" i="33"/>
  <c r="G7" i="30"/>
  <c r="G7" i="23"/>
  <c r="G7" i="17"/>
  <c r="G7" i="16"/>
  <c r="G7" i="13"/>
  <c r="G7" i="22"/>
  <c r="G7" i="12"/>
  <c r="E7" i="39"/>
  <c r="E7" i="32"/>
  <c r="E7" i="34"/>
  <c r="E7" i="33"/>
  <c r="E7" i="30"/>
  <c r="E7" i="23"/>
  <c r="E7" i="17"/>
  <c r="E7" i="16"/>
  <c r="E7" i="13"/>
  <c r="E7" i="22"/>
  <c r="E7" i="12"/>
  <c r="I12" i="49"/>
  <c r="I11" i="45"/>
  <c r="I10" i="57"/>
  <c r="G12" i="49"/>
  <c r="G11" i="45"/>
  <c r="G10" i="57"/>
  <c r="E12" i="49"/>
  <c r="E11" i="45"/>
  <c r="E10" i="57"/>
  <c r="I13" i="29"/>
  <c r="I15" i="57"/>
  <c r="G13" i="29"/>
  <c r="G15" i="57"/>
  <c r="E13" i="29"/>
  <c r="E15" i="57"/>
  <c r="J10" i="54"/>
  <c r="J9" i="34"/>
  <c r="J9" i="30"/>
  <c r="J9" i="32"/>
  <c r="J9" i="23"/>
  <c r="J9" i="13"/>
  <c r="J9" i="17"/>
  <c r="H10" i="54"/>
  <c r="H9" i="34"/>
  <c r="H9" i="32"/>
  <c r="H9" i="30"/>
  <c r="H9" i="23"/>
  <c r="H9" i="17"/>
  <c r="H9" i="13"/>
  <c r="F10" i="54"/>
  <c r="F9" i="34"/>
  <c r="F9" i="30"/>
  <c r="F9" i="32"/>
  <c r="F9" i="23"/>
  <c r="F9" i="13"/>
  <c r="F9" i="17"/>
  <c r="D10" i="54"/>
  <c r="D9" i="32"/>
  <c r="D9" i="34"/>
  <c r="D9" i="30"/>
  <c r="D9" i="23"/>
  <c r="D9" i="17"/>
  <c r="D9" i="13"/>
  <c r="I11" i="55"/>
  <c r="I9" i="49"/>
  <c r="I9" i="47"/>
  <c r="I11" i="35"/>
  <c r="I11" i="41"/>
  <c r="I11" i="31"/>
  <c r="I11" i="21"/>
  <c r="I12" i="14"/>
  <c r="I11" i="15"/>
  <c r="I11" i="10"/>
  <c r="I7" i="57"/>
  <c r="G11" i="55"/>
  <c r="G9" i="49"/>
  <c r="G9" i="47"/>
  <c r="G11" i="35"/>
  <c r="G11" i="41"/>
  <c r="G11" i="31"/>
  <c r="G11" i="21"/>
  <c r="G12" i="14"/>
  <c r="G11" i="15"/>
  <c r="G11" i="10"/>
  <c r="G7" i="57"/>
  <c r="E11" i="55"/>
  <c r="E9" i="49"/>
  <c r="E9" i="47"/>
  <c r="E11" i="35"/>
  <c r="E11" i="41"/>
  <c r="E11" i="31"/>
  <c r="E11" i="21"/>
  <c r="E12" i="14"/>
  <c r="E11" i="15"/>
  <c r="E11" i="10"/>
  <c r="E7" i="57"/>
  <c r="I8" i="65"/>
  <c r="G8" i="65"/>
  <c r="E8" i="65"/>
  <c r="D7" i="63"/>
  <c r="D8" i="63"/>
  <c r="J7" i="63"/>
  <c r="H7" i="63"/>
  <c r="F7" i="63"/>
  <c r="D7" i="62"/>
  <c r="I7" i="62"/>
  <c r="G7" i="62"/>
  <c r="E7" i="62"/>
  <c r="J8" i="62"/>
  <c r="H8" i="62"/>
  <c r="F8" i="62"/>
  <c r="D9" i="62"/>
  <c r="I9" i="62"/>
  <c r="G9" i="62"/>
  <c r="E9" i="62"/>
  <c r="J10" i="62"/>
  <c r="H10" i="62"/>
  <c r="F10" i="62"/>
  <c r="D11" i="62"/>
  <c r="I11" i="62"/>
  <c r="G11" i="62"/>
  <c r="E11" i="62"/>
  <c r="D7" i="60"/>
  <c r="I7" i="60"/>
  <c r="G7" i="60"/>
  <c r="E7" i="60"/>
  <c r="J8" i="60"/>
  <c r="H8" i="60"/>
  <c r="F8" i="60"/>
  <c r="D9" i="60"/>
  <c r="I9" i="60"/>
  <c r="G9" i="60"/>
  <c r="E9" i="60"/>
  <c r="J10" i="60"/>
  <c r="H10" i="60"/>
  <c r="F10" i="60"/>
  <c r="D11" i="60"/>
  <c r="I11" i="60"/>
  <c r="G11" i="60"/>
  <c r="E11" i="60"/>
  <c r="J12" i="60"/>
  <c r="H12" i="60"/>
  <c r="F12" i="60"/>
  <c r="D13" i="60"/>
  <c r="I13" i="60"/>
  <c r="G13" i="60"/>
  <c r="E13" i="60"/>
  <c r="J14" i="60"/>
  <c r="H14" i="60"/>
  <c r="F14" i="60"/>
  <c r="D12" i="59"/>
  <c r="I12" i="59"/>
  <c r="G12" i="59"/>
  <c r="E12" i="59"/>
  <c r="J13" i="59"/>
  <c r="H13" i="59"/>
  <c r="F13" i="59"/>
  <c r="D14" i="59"/>
  <c r="I14" i="59"/>
  <c r="G14" i="59"/>
  <c r="E14" i="59"/>
  <c r="B4" i="35"/>
  <c r="B4" i="54"/>
  <c r="E11" i="59"/>
  <c r="F11" i="59"/>
  <c r="G11" i="59"/>
  <c r="H11" i="59"/>
  <c r="I11" i="59"/>
  <c r="J11" i="59"/>
  <c r="D11" i="59"/>
  <c r="D21" i="11"/>
  <c r="E21" i="11"/>
  <c r="F21" i="11"/>
  <c r="G21" i="11"/>
  <c r="H21" i="11"/>
  <c r="I21" i="11"/>
  <c r="J21" i="11"/>
  <c r="I20" i="11"/>
  <c r="G20" i="11"/>
  <c r="E20" i="11"/>
  <c r="J20" i="11"/>
  <c r="H20" i="11"/>
  <c r="F20" i="11"/>
  <c r="D20" i="11"/>
  <c r="J9" i="11"/>
  <c r="H9" i="11"/>
  <c r="F9" i="11"/>
  <c r="D9" i="11"/>
  <c r="I9" i="11"/>
  <c r="G9" i="11"/>
  <c r="E9" i="11"/>
  <c r="J19" i="11"/>
  <c r="H19" i="11"/>
  <c r="F19" i="11"/>
  <c r="D19" i="11"/>
  <c r="I18" i="11"/>
  <c r="G18" i="11"/>
  <c r="E18" i="11"/>
  <c r="I15" i="11"/>
  <c r="G15" i="11"/>
  <c r="E15" i="11"/>
  <c r="J17" i="11"/>
  <c r="H17" i="11"/>
  <c r="F17" i="11"/>
  <c r="D17" i="11"/>
  <c r="I16" i="11"/>
  <c r="G16" i="11"/>
  <c r="E16" i="11"/>
  <c r="J14" i="11"/>
  <c r="H14" i="11"/>
  <c r="F14" i="11"/>
  <c r="D14" i="11"/>
  <c r="I13" i="11"/>
  <c r="G13" i="11"/>
  <c r="E13" i="11"/>
  <c r="J12" i="11"/>
  <c r="H12" i="11"/>
  <c r="F12" i="11"/>
  <c r="D12" i="11"/>
  <c r="I11" i="11"/>
  <c r="G11" i="11"/>
  <c r="E11" i="11"/>
  <c r="J10" i="11"/>
  <c r="H10" i="11"/>
  <c r="F10" i="11"/>
  <c r="D10" i="11"/>
  <c r="J8" i="11"/>
  <c r="H8" i="11"/>
  <c r="F8" i="11"/>
  <c r="D8" i="11"/>
  <c r="I7" i="11"/>
  <c r="G7" i="11"/>
  <c r="E7" i="11"/>
  <c r="I19" i="11"/>
  <c r="G19" i="11"/>
  <c r="E19" i="11"/>
  <c r="J18" i="11"/>
  <c r="H18" i="11"/>
  <c r="F18" i="11"/>
  <c r="D18" i="11"/>
  <c r="J15" i="11"/>
  <c r="H15" i="11"/>
  <c r="F15" i="11"/>
  <c r="D15" i="11"/>
  <c r="I17" i="11"/>
  <c r="G17" i="11"/>
  <c r="E17" i="11"/>
  <c r="J16" i="11"/>
  <c r="H16" i="11"/>
  <c r="F16" i="11"/>
  <c r="D16" i="11"/>
  <c r="I14" i="11"/>
  <c r="G14" i="11"/>
  <c r="E14" i="11"/>
  <c r="J13" i="11"/>
  <c r="H13" i="11"/>
  <c r="F13" i="11"/>
  <c r="D13" i="11"/>
  <c r="I12" i="11"/>
  <c r="G12" i="11"/>
  <c r="E12" i="11"/>
  <c r="J11" i="11"/>
  <c r="H11" i="11"/>
  <c r="F11" i="11"/>
  <c r="D11" i="11"/>
  <c r="I10" i="11"/>
  <c r="G10" i="11"/>
  <c r="E10" i="11"/>
  <c r="I8" i="11"/>
  <c r="G8" i="11"/>
  <c r="E8" i="11"/>
  <c r="J7" i="11"/>
  <c r="H7" i="11"/>
  <c r="F7" i="11"/>
  <c r="D7" i="11"/>
  <c r="E10" i="59"/>
  <c r="G10" i="59"/>
  <c r="H10" i="59"/>
  <c r="F10" i="59"/>
  <c r="D10" i="59"/>
  <c r="D21" i="54"/>
  <c r="E69" i="1"/>
  <c r="E68" i="1"/>
  <c r="E67" i="1"/>
  <c r="E66" i="1"/>
  <c r="E65" i="1"/>
  <c r="E64" i="1"/>
  <c r="E63" i="1"/>
  <c r="E62" i="1"/>
  <c r="E61" i="1"/>
  <c r="E60" i="1"/>
  <c r="E59" i="1"/>
  <c r="E57" i="1"/>
  <c r="E56" i="1"/>
  <c r="E55" i="1"/>
  <c r="E54" i="1"/>
  <c r="E53" i="1"/>
  <c r="E52" i="1"/>
  <c r="E51" i="1"/>
  <c r="E50" i="1"/>
  <c r="E49" i="1"/>
  <c r="E47" i="1"/>
  <c r="E46" i="1"/>
  <c r="E45" i="1"/>
  <c r="E44" i="1"/>
  <c r="E43" i="1"/>
  <c r="E42" i="1"/>
  <c r="E41" i="1"/>
  <c r="E40" i="1"/>
  <c r="E39" i="1"/>
  <c r="E38" i="1"/>
  <c r="E36" i="1"/>
  <c r="E37" i="1"/>
  <c r="E35" i="1"/>
  <c r="E34" i="1"/>
  <c r="E33" i="1"/>
  <c r="E32" i="1"/>
  <c r="E31" i="1"/>
  <c r="E30" i="1"/>
  <c r="E29" i="1"/>
  <c r="E28" i="1"/>
  <c r="E27" i="1"/>
  <c r="E26" i="1"/>
  <c r="E48" i="1"/>
  <c r="E58" i="1"/>
  <c r="B4" i="23"/>
  <c r="B4" i="65"/>
  <c r="B4" i="64"/>
  <c r="B4" i="63"/>
  <c r="B4" i="62"/>
  <c r="B4" i="61"/>
  <c r="B4" i="60"/>
  <c r="B4" i="59"/>
  <c r="B4" i="58"/>
  <c r="B4" i="57"/>
  <c r="B4" i="56"/>
  <c r="B4" i="55"/>
  <c r="B4" i="53"/>
  <c r="B4" i="52"/>
  <c r="B4" i="51"/>
  <c r="B4" i="50"/>
  <c r="B4" i="49"/>
  <c r="B4" i="48"/>
  <c r="B4" i="47"/>
  <c r="B4" i="46"/>
  <c r="B4" i="45"/>
  <c r="B4" i="44"/>
  <c r="B4" i="43"/>
  <c r="B4" i="42"/>
  <c r="B4" i="41"/>
  <c r="B4" i="40"/>
  <c r="B4" i="39"/>
  <c r="B4" i="38"/>
  <c r="B4" i="37"/>
  <c r="B4" i="36"/>
  <c r="B4" i="34"/>
  <c r="B4" i="33"/>
  <c r="B4" i="32"/>
  <c r="B4" i="31"/>
  <c r="B4" i="30"/>
  <c r="B4" i="29"/>
  <c r="B4" i="28"/>
  <c r="B4" i="27"/>
  <c r="B4" i="26"/>
  <c r="B4" i="25"/>
  <c r="B4" i="24"/>
  <c r="K8" i="60"/>
  <c r="K21" i="10"/>
  <c r="F8" i="61"/>
  <c r="H65" i="1"/>
  <c r="G8" i="61"/>
  <c r="I65" i="1"/>
  <c r="H8" i="61"/>
  <c r="J65" i="1"/>
  <c r="B4" i="22"/>
  <c r="B4" i="21"/>
  <c r="B4" i="20"/>
  <c r="B4" i="19"/>
  <c r="B4" i="18"/>
  <c r="B4" i="17"/>
  <c r="B4" i="16"/>
  <c r="B4" i="15"/>
  <c r="B4" i="14"/>
  <c r="B4" i="13"/>
  <c r="B4" i="12"/>
  <c r="B4" i="11"/>
  <c r="B4" i="10"/>
  <c r="B4" i="8"/>
  <c r="E25" i="1"/>
  <c r="E24" i="1"/>
  <c r="E23" i="1"/>
  <c r="E22" i="1"/>
  <c r="E21" i="1"/>
  <c r="E20" i="1"/>
  <c r="E19" i="1"/>
  <c r="E18" i="1"/>
  <c r="E13" i="1"/>
  <c r="E17" i="1"/>
  <c r="E16" i="1"/>
  <c r="E15" i="1"/>
  <c r="E14" i="1"/>
  <c r="E8" i="61"/>
  <c r="G65" i="1"/>
  <c r="D8" i="61"/>
  <c r="F65" i="1"/>
  <c r="I8" i="61"/>
  <c r="K65" i="1"/>
  <c r="J8" i="61"/>
  <c r="L65" i="1"/>
  <c r="J8" i="64"/>
  <c r="L68" i="1"/>
  <c r="H8" i="64"/>
  <c r="J68" i="1"/>
  <c r="F8" i="64"/>
  <c r="H68" i="1"/>
  <c r="D8" i="64"/>
  <c r="F68" i="1"/>
  <c r="J8" i="46"/>
  <c r="L50" i="1"/>
  <c r="I8" i="64"/>
  <c r="K68" i="1"/>
  <c r="G8" i="64"/>
  <c r="I68" i="1"/>
  <c r="E8" i="64"/>
  <c r="G68" i="1"/>
  <c r="H8" i="46"/>
  <c r="J50" i="1"/>
  <c r="F8" i="46"/>
  <c r="H50" i="1"/>
  <c r="G8" i="46"/>
  <c r="I50" i="1"/>
  <c r="D8" i="46"/>
  <c r="F50" i="1"/>
  <c r="J10" i="59"/>
  <c r="I21" i="54"/>
  <c r="G21" i="54"/>
  <c r="E21" i="54"/>
  <c r="I10" i="59"/>
  <c r="J21" i="54"/>
  <c r="H21" i="54"/>
  <c r="F21" i="54"/>
  <c r="I9" i="65"/>
  <c r="K69" i="1"/>
  <c r="G9" i="65"/>
  <c r="I69" i="1"/>
  <c r="E9" i="65"/>
  <c r="G69" i="1"/>
  <c r="I12" i="62"/>
  <c r="G12" i="62"/>
  <c r="E12" i="62"/>
  <c r="J9" i="59"/>
  <c r="H9" i="59"/>
  <c r="F9" i="59"/>
  <c r="D9" i="59"/>
  <c r="J8" i="63"/>
  <c r="L67" i="1"/>
  <c r="H8" i="63"/>
  <c r="J67" i="1"/>
  <c r="F8" i="63"/>
  <c r="H67" i="1"/>
  <c r="F67" i="1"/>
  <c r="J9" i="65"/>
  <c r="L69" i="1"/>
  <c r="H9" i="65"/>
  <c r="J69" i="1"/>
  <c r="F9" i="65"/>
  <c r="H69" i="1"/>
  <c r="F69" i="1"/>
  <c r="J12" i="62"/>
  <c r="H12" i="62"/>
  <c r="F12" i="62"/>
  <c r="D12" i="62"/>
  <c r="I9" i="59"/>
  <c r="G9" i="59"/>
  <c r="E9" i="59"/>
  <c r="I8" i="63"/>
  <c r="K67" i="1"/>
  <c r="G8" i="63"/>
  <c r="I67" i="1"/>
  <c r="E8" i="63"/>
  <c r="G67" i="1"/>
  <c r="E8" i="46"/>
  <c r="G50" i="1"/>
  <c r="I8" i="46"/>
  <c r="K50" i="1"/>
  <c r="E14" i="41"/>
  <c r="G45" i="1"/>
  <c r="I14" i="41"/>
  <c r="K45" i="1"/>
  <c r="G14" i="41"/>
  <c r="F14" i="41"/>
  <c r="H45" i="1"/>
  <c r="H14" i="41"/>
  <c r="J45" i="1"/>
  <c r="J14" i="41"/>
  <c r="D14" i="41"/>
  <c r="D17" i="49"/>
  <c r="F12" i="56"/>
  <c r="H60" i="1"/>
  <c r="H12" i="56"/>
  <c r="J60" i="1"/>
  <c r="J12" i="56"/>
  <c r="L60" i="1"/>
  <c r="E12" i="56"/>
  <c r="G60" i="1"/>
  <c r="G12" i="56"/>
  <c r="I60" i="1"/>
  <c r="I12" i="56"/>
  <c r="K60" i="1"/>
  <c r="D12" i="56"/>
  <c r="F60" i="1"/>
  <c r="G17" i="49"/>
  <c r="I53" i="1"/>
  <c r="H17" i="49"/>
  <c r="J53" i="1"/>
  <c r="E17" i="49"/>
  <c r="I17" i="49"/>
  <c r="K53" i="1"/>
  <c r="F53" i="1"/>
  <c r="F17" i="49"/>
  <c r="H53" i="1"/>
  <c r="J17" i="49"/>
  <c r="L53" i="1"/>
  <c r="H10" i="36"/>
  <c r="J40" i="1"/>
  <c r="M65" i="1"/>
  <c r="H10" i="39"/>
  <c r="J43" i="1"/>
  <c r="M68" i="1"/>
  <c r="J25" i="20"/>
  <c r="L24" i="1"/>
  <c r="D25" i="20"/>
  <c r="F24" i="1"/>
  <c r="D16" i="8"/>
  <c r="F13" i="1"/>
  <c r="J10" i="36"/>
  <c r="L40" i="1"/>
  <c r="F10" i="36"/>
  <c r="H40" i="1"/>
  <c r="I10" i="58"/>
  <c r="K62" i="1"/>
  <c r="H10" i="58"/>
  <c r="J62" i="1"/>
  <c r="I10" i="36"/>
  <c r="K40" i="1"/>
  <c r="G12" i="32"/>
  <c r="I36" i="1"/>
  <c r="J12" i="53"/>
  <c r="L57" i="1"/>
  <c r="F16" i="22"/>
  <c r="H26" i="1"/>
  <c r="G12" i="53"/>
  <c r="I57" i="1"/>
  <c r="H22" i="12"/>
  <c r="J16" i="1"/>
  <c r="E10" i="36"/>
  <c r="G40" i="1"/>
  <c r="G10" i="36"/>
  <c r="I40" i="1"/>
  <c r="F20" i="21"/>
  <c r="H25" i="1"/>
  <c r="F66" i="1"/>
  <c r="J66" i="1"/>
  <c r="G17" i="35"/>
  <c r="I39" i="1"/>
  <c r="E12" i="37"/>
  <c r="G41" i="1"/>
  <c r="G12" i="37"/>
  <c r="I41" i="1"/>
  <c r="I12" i="37"/>
  <c r="K41" i="1"/>
  <c r="F10" i="58"/>
  <c r="H62" i="1"/>
  <c r="I66" i="1"/>
  <c r="F10" i="39"/>
  <c r="H43" i="1"/>
  <c r="J10" i="39"/>
  <c r="L43" i="1"/>
  <c r="J10" i="58"/>
  <c r="L62" i="1"/>
  <c r="K66" i="1"/>
  <c r="I12" i="32"/>
  <c r="K36" i="1"/>
  <c r="D14" i="25"/>
  <c r="F29" i="1"/>
  <c r="G10" i="58"/>
  <c r="I62" i="1"/>
  <c r="E10" i="39"/>
  <c r="G43" i="1"/>
  <c r="G16" i="22"/>
  <c r="I26" i="1"/>
  <c r="E14" i="17"/>
  <c r="G21" i="1"/>
  <c r="F19" i="19"/>
  <c r="H23" i="1"/>
  <c r="E13" i="16"/>
  <c r="G20" i="1"/>
  <c r="I12" i="50"/>
  <c r="K54" i="1"/>
  <c r="G25" i="20"/>
  <c r="I24" i="1"/>
  <c r="G18" i="31"/>
  <c r="I35" i="1"/>
  <c r="H66" i="1"/>
  <c r="F17" i="35"/>
  <c r="H39" i="1"/>
  <c r="G66" i="1"/>
  <c r="E12" i="50"/>
  <c r="G54" i="1"/>
  <c r="F22" i="13"/>
  <c r="H17" i="1"/>
  <c r="E22" i="12"/>
  <c r="G16" i="1"/>
  <c r="E16" i="22"/>
  <c r="G26" i="1"/>
  <c r="D14" i="17"/>
  <c r="F21" i="1"/>
  <c r="H16" i="8"/>
  <c r="J13" i="1"/>
  <c r="D20" i="21"/>
  <c r="F25" i="1"/>
  <c r="G21" i="14"/>
  <c r="I18" i="1"/>
  <c r="I20" i="21"/>
  <c r="K25" i="1"/>
  <c r="J13" i="16"/>
  <c r="L20" i="1"/>
  <c r="I22" i="11"/>
  <c r="K15" i="1"/>
  <c r="E20" i="21"/>
  <c r="G25" i="1"/>
  <c r="H19" i="19"/>
  <c r="J23" i="1"/>
  <c r="H13" i="16"/>
  <c r="J20" i="1"/>
  <c r="G14" i="17"/>
  <c r="I21" i="1"/>
  <c r="I25" i="20"/>
  <c r="K24" i="1"/>
  <c r="F14" i="17"/>
  <c r="H21" i="1"/>
  <c r="H22" i="11"/>
  <c r="J15" i="1"/>
  <c r="H25" i="20"/>
  <c r="J24" i="1"/>
  <c r="D22" i="12"/>
  <c r="F16" i="1"/>
  <c r="G20" i="21"/>
  <c r="I25" i="1"/>
  <c r="F13" i="16"/>
  <c r="H20" i="1"/>
  <c r="I21" i="14"/>
  <c r="K18" i="1"/>
  <c r="D21" i="14"/>
  <c r="F18" i="1"/>
  <c r="D23" i="10"/>
  <c r="F14" i="1"/>
  <c r="J16" i="8"/>
  <c r="L13" i="1"/>
  <c r="H16" i="18"/>
  <c r="J22" i="1"/>
  <c r="H16" i="22"/>
  <c r="J26" i="1"/>
  <c r="G22" i="12"/>
  <c r="I16" i="1"/>
  <c r="D16" i="22"/>
  <c r="F26" i="1"/>
  <c r="J16" i="22"/>
  <c r="L26" i="1"/>
  <c r="D22" i="15"/>
  <c r="F19" i="1"/>
  <c r="F25" i="20"/>
  <c r="H24" i="1"/>
  <c r="H20" i="21"/>
  <c r="J25" i="1"/>
  <c r="I16" i="18"/>
  <c r="K22" i="1"/>
  <c r="F16" i="18"/>
  <c r="H22" i="1"/>
  <c r="E19" i="19"/>
  <c r="G23" i="1"/>
  <c r="F22" i="15"/>
  <c r="H19" i="1"/>
  <c r="E21" i="14"/>
  <c r="G18" i="1"/>
  <c r="D22" i="13"/>
  <c r="F17" i="1"/>
  <c r="J22" i="11"/>
  <c r="L15" i="1"/>
  <c r="I14" i="17"/>
  <c r="K21" i="1"/>
  <c r="I22" i="12"/>
  <c r="K16" i="1"/>
  <c r="H14" i="17"/>
  <c r="J21" i="1"/>
  <c r="F21" i="14"/>
  <c r="H18" i="1"/>
  <c r="I19" i="19"/>
  <c r="K23" i="1"/>
  <c r="H22" i="15"/>
  <c r="J19" i="1"/>
  <c r="E22" i="15"/>
  <c r="G19" i="1"/>
  <c r="I23" i="10"/>
  <c r="K14" i="1"/>
  <c r="G14" i="29"/>
  <c r="I33" i="1"/>
  <c r="G19" i="19"/>
  <c r="I23" i="1"/>
  <c r="J22" i="15"/>
  <c r="L19" i="1"/>
  <c r="G22" i="13"/>
  <c r="I17" i="1"/>
  <c r="J20" i="21"/>
  <c r="L25" i="1"/>
  <c r="E22" i="11"/>
  <c r="G15" i="1"/>
  <c r="J19" i="19"/>
  <c r="L23" i="1"/>
  <c r="D13" i="16"/>
  <c r="F20" i="1"/>
  <c r="D22" i="11"/>
  <c r="F15" i="1"/>
  <c r="G22" i="11"/>
  <c r="I15" i="1"/>
  <c r="E23" i="10"/>
  <c r="G14" i="1"/>
  <c r="E16" i="8"/>
  <c r="G13" i="1"/>
  <c r="G13" i="16"/>
  <c r="I20" i="1"/>
  <c r="H22" i="13"/>
  <c r="J17" i="1"/>
  <c r="J14" i="17"/>
  <c r="L21" i="1"/>
  <c r="I22" i="15"/>
  <c r="K19" i="1"/>
  <c r="J16" i="18"/>
  <c r="L22" i="1"/>
  <c r="E16" i="18"/>
  <c r="G22" i="1"/>
  <c r="J21" i="14"/>
  <c r="L18" i="1"/>
  <c r="J22" i="12"/>
  <c r="L16" i="1"/>
  <c r="I16" i="22"/>
  <c r="K26" i="1"/>
  <c r="I13" i="16"/>
  <c r="K20" i="1"/>
  <c r="H21" i="14"/>
  <c r="J18" i="1"/>
  <c r="E22" i="13"/>
  <c r="G17" i="1"/>
  <c r="I16" i="8"/>
  <c r="K13" i="1"/>
  <c r="F22" i="11"/>
  <c r="H15" i="1"/>
  <c r="F23" i="10"/>
  <c r="H14" i="1"/>
  <c r="J22" i="13"/>
  <c r="L17" i="1"/>
  <c r="G22" i="15"/>
  <c r="I19" i="1"/>
  <c r="G16" i="18"/>
  <c r="I22" i="1"/>
  <c r="H23" i="10"/>
  <c r="J14" i="1"/>
  <c r="J23" i="10"/>
  <c r="L14" i="1"/>
  <c r="I22" i="13"/>
  <c r="K17" i="1"/>
  <c r="D16" i="18"/>
  <c r="F22" i="1"/>
  <c r="I10" i="39"/>
  <c r="K43" i="1"/>
  <c r="G16" i="52"/>
  <c r="I56" i="1"/>
  <c r="H14" i="29"/>
  <c r="J33" i="1"/>
  <c r="E10" i="58"/>
  <c r="G62" i="1"/>
  <c r="I18" i="31"/>
  <c r="K35" i="1"/>
  <c r="D10" i="58"/>
  <c r="F62" i="1"/>
  <c r="H12" i="37"/>
  <c r="J41" i="1"/>
  <c r="F45" i="1"/>
  <c r="L45" i="1"/>
  <c r="D12" i="50"/>
  <c r="F54" i="1"/>
  <c r="H12" i="50"/>
  <c r="J54" i="1"/>
  <c r="D22" i="51"/>
  <c r="F55" i="1"/>
  <c r="J17" i="35"/>
  <c r="L39" i="1"/>
  <c r="F16" i="8"/>
  <c r="H13" i="1"/>
  <c r="F12" i="50"/>
  <c r="H54" i="1"/>
  <c r="G12" i="50"/>
  <c r="I54" i="1"/>
  <c r="E25" i="20"/>
  <c r="G24" i="1"/>
  <c r="J18" i="31"/>
  <c r="L35" i="1"/>
  <c r="E17" i="47"/>
  <c r="G51" i="1"/>
  <c r="E17" i="42"/>
  <c r="G46" i="1"/>
  <c r="I17" i="42"/>
  <c r="K46" i="1"/>
  <c r="E15" i="59"/>
  <c r="G63" i="1"/>
  <c r="I12" i="53"/>
  <c r="K57" i="1"/>
  <c r="E12" i="32"/>
  <c r="G36" i="1"/>
  <c r="G10" i="39"/>
  <c r="I43" i="1"/>
  <c r="F12" i="53"/>
  <c r="H57" i="1"/>
  <c r="F22" i="12"/>
  <c r="H16" i="1"/>
  <c r="E16" i="57"/>
  <c r="G61" i="1"/>
  <c r="I17" i="47"/>
  <c r="K51" i="1"/>
  <c r="G17" i="42"/>
  <c r="I46" i="1"/>
  <c r="G15" i="59"/>
  <c r="I63" i="1"/>
  <c r="H12" i="32"/>
  <c r="J36" i="1"/>
  <c r="F16" i="57"/>
  <c r="H61" i="1"/>
  <c r="J16" i="57"/>
  <c r="L61" i="1"/>
  <c r="G17" i="47"/>
  <c r="I51" i="1"/>
  <c r="I45" i="1"/>
  <c r="E17" i="35"/>
  <c r="G39" i="1"/>
  <c r="I17" i="35"/>
  <c r="K39" i="1"/>
  <c r="F12" i="37"/>
  <c r="H41" i="1"/>
  <c r="F12" i="32"/>
  <c r="H36" i="1"/>
  <c r="J12" i="32"/>
  <c r="L36" i="1"/>
  <c r="J12" i="50"/>
  <c r="L54" i="1"/>
  <c r="D14" i="29"/>
  <c r="F33" i="1"/>
  <c r="G16" i="8"/>
  <c r="I13" i="1"/>
  <c r="D18" i="31"/>
  <c r="F35" i="1"/>
  <c r="F16" i="52"/>
  <c r="H56" i="1"/>
  <c r="D19" i="19"/>
  <c r="F23" i="1"/>
  <c r="E18" i="31"/>
  <c r="G35" i="1"/>
  <c r="L66" i="1"/>
  <c r="J16" i="52"/>
  <c r="L56" i="1"/>
  <c r="E12" i="53"/>
  <c r="G57" i="1"/>
  <c r="D12" i="53"/>
  <c r="F57" i="1"/>
  <c r="H12" i="53"/>
  <c r="J57" i="1"/>
  <c r="G23" i="10"/>
  <c r="I14" i="1"/>
  <c r="F18" i="31"/>
  <c r="H35" i="1"/>
  <c r="G16" i="57"/>
  <c r="I61" i="1"/>
  <c r="D17" i="23"/>
  <c r="F27" i="1"/>
  <c r="D10" i="36"/>
  <c r="F40" i="1"/>
  <c r="J12" i="37"/>
  <c r="L41" i="1"/>
  <c r="I15" i="59"/>
  <c r="K63" i="1"/>
  <c r="I16" i="57"/>
  <c r="K61" i="1"/>
  <c r="H18" i="31"/>
  <c r="J35" i="1"/>
  <c r="M69" i="1"/>
  <c r="M67" i="1"/>
  <c r="M50" i="1"/>
  <c r="E22" i="51"/>
  <c r="G55" i="1"/>
  <c r="I22" i="51"/>
  <c r="K55" i="1"/>
  <c r="F22" i="51"/>
  <c r="H55" i="1"/>
  <c r="H22" i="51"/>
  <c r="J55" i="1"/>
  <c r="J22" i="51"/>
  <c r="L55" i="1"/>
  <c r="J19" i="28"/>
  <c r="L32" i="1"/>
  <c r="J14" i="29"/>
  <c r="L33" i="1"/>
  <c r="D17" i="42"/>
  <c r="F46" i="1"/>
  <c r="F17" i="42"/>
  <c r="H46" i="1"/>
  <c r="H17" i="42"/>
  <c r="J46" i="1"/>
  <c r="J17" i="42"/>
  <c r="L46" i="1"/>
  <c r="E16" i="52"/>
  <c r="G56" i="1"/>
  <c r="I16" i="52"/>
  <c r="K56" i="1"/>
  <c r="D15" i="59"/>
  <c r="F63" i="1"/>
  <c r="F15" i="59"/>
  <c r="H63" i="1"/>
  <c r="H15" i="59"/>
  <c r="J63" i="1"/>
  <c r="J15" i="59"/>
  <c r="L63" i="1"/>
  <c r="D16" i="52"/>
  <c r="F56" i="1"/>
  <c r="H16" i="52"/>
  <c r="J56" i="1"/>
  <c r="I14" i="29"/>
  <c r="K33" i="1"/>
  <c r="D16" i="57"/>
  <c r="F61" i="1"/>
  <c r="H16" i="57"/>
  <c r="J61" i="1"/>
  <c r="G22" i="51"/>
  <c r="I55" i="1"/>
  <c r="G20" i="34"/>
  <c r="I38" i="1"/>
  <c r="D19" i="28"/>
  <c r="F32" i="1"/>
  <c r="D17" i="35"/>
  <c r="F39" i="1"/>
  <c r="F19" i="28"/>
  <c r="H32" i="1"/>
  <c r="H14" i="25"/>
  <c r="J29" i="1"/>
  <c r="H19" i="28"/>
  <c r="J32" i="1"/>
  <c r="H17" i="35"/>
  <c r="J39" i="1"/>
  <c r="F14" i="29"/>
  <c r="H33" i="1"/>
  <c r="E14" i="29"/>
  <c r="G33" i="1"/>
  <c r="E23" i="30"/>
  <c r="G34" i="1"/>
  <c r="E20" i="34"/>
  <c r="G38" i="1"/>
  <c r="G23" i="30"/>
  <c r="I34" i="1"/>
  <c r="I23" i="30"/>
  <c r="K34" i="1"/>
  <c r="I20" i="34"/>
  <c r="K38" i="1"/>
  <c r="F14" i="25"/>
  <c r="H29" i="1"/>
  <c r="J14" i="25"/>
  <c r="L29" i="1"/>
  <c r="F17" i="23"/>
  <c r="H27" i="1"/>
  <c r="J17" i="23"/>
  <c r="L27" i="1"/>
  <c r="D23" i="30"/>
  <c r="F34" i="1"/>
  <c r="D20" i="34"/>
  <c r="F38" i="1"/>
  <c r="E11" i="24"/>
  <c r="G28" i="1"/>
  <c r="E19" i="28"/>
  <c r="G32" i="1"/>
  <c r="G14" i="25"/>
  <c r="I29" i="1"/>
  <c r="G19" i="28"/>
  <c r="I32" i="1"/>
  <c r="I11" i="24"/>
  <c r="K28" i="1"/>
  <c r="I19" i="28"/>
  <c r="K32" i="1"/>
  <c r="D13" i="40"/>
  <c r="F44" i="1"/>
  <c r="D13" i="38"/>
  <c r="F42" i="1"/>
  <c r="F13" i="40"/>
  <c r="H44" i="1"/>
  <c r="F13" i="38"/>
  <c r="H42" i="1"/>
  <c r="H13" i="40"/>
  <c r="J44" i="1"/>
  <c r="H13" i="38"/>
  <c r="J42" i="1"/>
  <c r="J13" i="40"/>
  <c r="L44" i="1"/>
  <c r="J13" i="38"/>
  <c r="L42" i="1"/>
  <c r="D15" i="45"/>
  <c r="F49" i="1"/>
  <c r="F15" i="45"/>
  <c r="H49" i="1"/>
  <c r="H15" i="45"/>
  <c r="J49" i="1"/>
  <c r="J15" i="45"/>
  <c r="L49" i="1"/>
  <c r="E21" i="26"/>
  <c r="G30" i="1"/>
  <c r="I21" i="26"/>
  <c r="K30" i="1"/>
  <c r="F58" i="1"/>
  <c r="H58" i="1"/>
  <c r="H16" i="55"/>
  <c r="J59" i="1"/>
  <c r="L58" i="1"/>
  <c r="F21" i="26"/>
  <c r="H30" i="1"/>
  <c r="J21" i="26"/>
  <c r="L30" i="1"/>
  <c r="E16" i="55"/>
  <c r="G59" i="1"/>
  <c r="G16" i="55"/>
  <c r="I59" i="1"/>
  <c r="I16" i="55"/>
  <c r="K59" i="1"/>
  <c r="E15" i="60"/>
  <c r="G64" i="1"/>
  <c r="G15" i="60"/>
  <c r="I64" i="1"/>
  <c r="I15" i="60"/>
  <c r="K64" i="1"/>
  <c r="E19" i="48"/>
  <c r="G52" i="1"/>
  <c r="G19" i="48"/>
  <c r="I52" i="1"/>
  <c r="I19" i="48"/>
  <c r="K52" i="1"/>
  <c r="F19" i="43"/>
  <c r="H47" i="1"/>
  <c r="H19" i="43"/>
  <c r="J47" i="1"/>
  <c r="J19" i="43"/>
  <c r="L47" i="1"/>
  <c r="D15" i="60"/>
  <c r="F64" i="1"/>
  <c r="F15" i="60"/>
  <c r="H64" i="1"/>
  <c r="H15" i="60"/>
  <c r="J64" i="1"/>
  <c r="J15" i="60"/>
  <c r="L64" i="1"/>
  <c r="D19" i="48"/>
  <c r="F52" i="1"/>
  <c r="E19" i="43"/>
  <c r="G47" i="1"/>
  <c r="I19" i="43"/>
  <c r="K47" i="1"/>
  <c r="G17" i="23"/>
  <c r="I27" i="1"/>
  <c r="E17" i="23"/>
  <c r="G27" i="1"/>
  <c r="I17" i="23"/>
  <c r="K27" i="1"/>
  <c r="E19" i="33"/>
  <c r="G37" i="1"/>
  <c r="G19" i="33"/>
  <c r="I37" i="1"/>
  <c r="I19" i="33"/>
  <c r="K37" i="1"/>
  <c r="D11" i="24"/>
  <c r="F28" i="1"/>
  <c r="D13" i="27"/>
  <c r="F31" i="1"/>
  <c r="F11" i="24"/>
  <c r="H28" i="1"/>
  <c r="F13" i="27"/>
  <c r="H31" i="1"/>
  <c r="H11" i="24"/>
  <c r="J28" i="1"/>
  <c r="H13" i="27"/>
  <c r="J31" i="1"/>
  <c r="J11" i="24"/>
  <c r="L28" i="1"/>
  <c r="J13" i="27"/>
  <c r="L31" i="1"/>
  <c r="E13" i="38"/>
  <c r="G42" i="1"/>
  <c r="E13" i="40"/>
  <c r="G44" i="1"/>
  <c r="G13" i="38"/>
  <c r="I42" i="1"/>
  <c r="G13" i="40"/>
  <c r="I44" i="1"/>
  <c r="I13" i="38"/>
  <c r="K42" i="1"/>
  <c r="I13" i="40"/>
  <c r="K44" i="1"/>
  <c r="E15" i="45"/>
  <c r="G49" i="1"/>
  <c r="G15" i="45"/>
  <c r="I49" i="1"/>
  <c r="I15" i="45"/>
  <c r="K49" i="1"/>
  <c r="H17" i="23"/>
  <c r="J27" i="1"/>
  <c r="D17" i="47"/>
  <c r="F51" i="1"/>
  <c r="F17" i="47"/>
  <c r="H51" i="1"/>
  <c r="H17" i="47"/>
  <c r="J51" i="1"/>
  <c r="J17" i="47"/>
  <c r="L51" i="1"/>
  <c r="D19" i="33"/>
  <c r="F37" i="1"/>
  <c r="D12" i="32"/>
  <c r="F36" i="1"/>
  <c r="D10" i="39"/>
  <c r="F43" i="1"/>
  <c r="F23" i="30"/>
  <c r="H34" i="1"/>
  <c r="F20" i="34"/>
  <c r="H38" i="1"/>
  <c r="F19" i="33"/>
  <c r="H37" i="1"/>
  <c r="H23" i="30"/>
  <c r="J34" i="1"/>
  <c r="H20" i="34"/>
  <c r="J38" i="1"/>
  <c r="H19" i="33"/>
  <c r="J37" i="1"/>
  <c r="J23" i="30"/>
  <c r="L34" i="1"/>
  <c r="J20" i="34"/>
  <c r="L38" i="1"/>
  <c r="J19" i="33"/>
  <c r="L37" i="1"/>
  <c r="E14" i="25"/>
  <c r="G29" i="1"/>
  <c r="E13" i="27"/>
  <c r="G31" i="1"/>
  <c r="G11" i="24"/>
  <c r="I28" i="1"/>
  <c r="G13" i="27"/>
  <c r="I31" i="1"/>
  <c r="I14" i="25"/>
  <c r="K29" i="1"/>
  <c r="I13" i="27"/>
  <c r="K31" i="1"/>
  <c r="D12" i="37"/>
  <c r="F41" i="1"/>
  <c r="G21" i="26"/>
  <c r="I30" i="1"/>
  <c r="D16" i="55"/>
  <c r="F59" i="1"/>
  <c r="F16" i="55"/>
  <c r="H59" i="1"/>
  <c r="J58" i="1"/>
  <c r="J16" i="55"/>
  <c r="L59" i="1"/>
  <c r="D21" i="26"/>
  <c r="F30" i="1"/>
  <c r="H21" i="26"/>
  <c r="J30" i="1"/>
  <c r="G58" i="1"/>
  <c r="I58" i="1"/>
  <c r="K58" i="1"/>
  <c r="D19" i="43"/>
  <c r="F47" i="1"/>
  <c r="D21" i="44"/>
  <c r="F48" i="1"/>
  <c r="F21" i="44"/>
  <c r="H48" i="1"/>
  <c r="H21" i="44"/>
  <c r="J48" i="1"/>
  <c r="J21" i="44"/>
  <c r="L48" i="1"/>
  <c r="F19" i="48"/>
  <c r="H52" i="1"/>
  <c r="H19" i="48"/>
  <c r="J52" i="1"/>
  <c r="J19" i="48"/>
  <c r="L52" i="1"/>
  <c r="E21" i="44"/>
  <c r="G48" i="1"/>
  <c r="G19" i="43"/>
  <c r="I47" i="1"/>
  <c r="G21" i="44"/>
  <c r="I48" i="1"/>
  <c r="I21" i="44"/>
  <c r="K48" i="1"/>
  <c r="M40" i="1"/>
  <c r="M25" i="1"/>
  <c r="M62" i="1"/>
  <c r="M66" i="1"/>
  <c r="M20" i="1"/>
  <c r="M22" i="1"/>
  <c r="M24" i="1"/>
  <c r="M15" i="1"/>
  <c r="M26" i="1"/>
  <c r="M16" i="1"/>
  <c r="M19" i="1"/>
  <c r="M17" i="1"/>
  <c r="M57" i="1"/>
  <c r="M23" i="1"/>
  <c r="M13" i="1"/>
  <c r="M54" i="1"/>
  <c r="M18" i="1"/>
  <c r="M21" i="1"/>
  <c r="M14" i="1"/>
  <c r="M45" i="1"/>
  <c r="M36" i="1"/>
  <c r="M41" i="1"/>
  <c r="M43" i="1"/>
  <c r="M60" i="1"/>
  <c r="M35" i="1"/>
  <c r="M47" i="1"/>
  <c r="M27" i="1"/>
  <c r="M29" i="1"/>
  <c r="M44" i="1"/>
  <c r="M30" i="1"/>
  <c r="M59" i="1"/>
  <c r="M37" i="1"/>
  <c r="M51" i="1"/>
  <c r="M28" i="1"/>
  <c r="M42" i="1"/>
  <c r="M38" i="1"/>
  <c r="M32" i="1"/>
  <c r="M46" i="1"/>
  <c r="M31" i="1"/>
  <c r="M58" i="1"/>
  <c r="M34" i="1"/>
  <c r="M39" i="1"/>
  <c r="M56" i="1"/>
  <c r="M52" i="1"/>
  <c r="M61" i="1"/>
  <c r="M33" i="1"/>
  <c r="M49" i="1"/>
  <c r="M55" i="1"/>
  <c r="M64" i="1"/>
  <c r="M63" i="1"/>
  <c r="M48" i="1"/>
  <c r="G53" i="1"/>
  <c r="M53" i="1"/>
  <c r="P88" i="66"/>
  <c r="O88" i="7"/>
  <c r="Q88" i="66"/>
  <c r="P88" i="7"/>
  <c r="N88" i="66"/>
  <c r="M88" i="7"/>
  <c r="O88" i="66"/>
  <c r="N88" i="7"/>
</calcChain>
</file>

<file path=xl/comments1.xml><?xml version="1.0" encoding="utf-8"?>
<comments xmlns="http://schemas.openxmlformats.org/spreadsheetml/2006/main">
  <authors>
    <author>gerodriguez</author>
  </authors>
  <commentList>
    <comment ref="A7" authorId="0" shapeId="0">
      <text>
        <r>
          <rPr>
            <sz val="8"/>
            <color indexed="81"/>
            <rFont val="Tahoma"/>
            <family val="2"/>
          </rPr>
          <t>C</t>
        </r>
        <r>
          <rPr>
            <b/>
            <sz val="8"/>
            <color indexed="81"/>
            <rFont val="Tahoma"/>
            <family val="2"/>
          </rPr>
          <t xml:space="preserve">oordinador Grupo Peaje y Valorización: 
Ramon Lobo Arias 
Elaboración:
Gustavo Adolfo Cifuentes Fernandez
Última Actualización: Septiembre 19 de 2018. 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8" authorId="0" shapeId="0">
      <text>
        <r>
          <rPr>
            <b/>
            <sz val="8"/>
            <color indexed="81"/>
            <rFont val="Tahoma"/>
            <family val="2"/>
          </rPr>
          <t xml:space="preserve">PARA COMENZAR SU CONSULTA
1. En el Menú Principal encontrará el nombre de las principales rutas, las vías o
    alternativas que tiene para salir y la longitud en kilómetros. 
2. Ubique el NOMBRE DE LA RUTA de la cual necesita información.  
3.  Elija un número de ruta dando Click en ella. Inmediatamente será   
     redireccionado a la Ruta elegida donde encontrará la cantidad de 
     estaciones de peaje y el valor de la tarifa a pagar por cada categoría en 
     cada peaje que por el que transita.
4. Haga click en REGRESAR para volver al Menú Principal.
5. Haga Click en TOTAL A PAGAR POR CATEGORÍAS VEHICULARES y encontrará
    las imagenes de los vehiculos que componen las diferentes categorías
     vehiculares manejadas por INVIAS.
</t>
        </r>
      </text>
    </comment>
    <comment ref="A10" authorId="0" shapeId="0">
      <text>
        <r>
          <rPr>
            <b/>
            <sz val="8"/>
            <color indexed="81"/>
            <rFont val="Tahoma"/>
            <family val="2"/>
          </rPr>
          <t xml:space="preserve">I     Automóviles, Camperos, Pick ups, camionetas y Microbuses
       con ejes de llanta sencilla.
II    Buses, busetas, microbuses con eje trasero de doble llanta
       y camiones de dos ejes.     
III  Vehículos de pasajeros y de carga de tres y cuatro ejes.
IV   Vehículos de carga de cinco ejes.      
V     Vehículos de carga de seis ejes.
</t>
        </r>
      </text>
    </comment>
    <comment ref="A11" authorId="0" shapeId="0">
      <text>
        <r>
          <rPr>
            <b/>
            <sz val="8"/>
            <color indexed="81"/>
            <rFont val="Tahoma"/>
            <family val="2"/>
          </rPr>
          <t xml:space="preserve">I Automóviles, Camperos, Pick ups, camionetas y 
   Microbuses            
II      Bus, Buseta 
III    Camión pequeño Tipo F-350 
IV     Camión grande Tipo F-600
V       Camiones de Tres (3) ejes y Tracto-Camión de
         Cuatro (4) ejes
VI     Tracto-Camiones de (5) ejes
VII    Tracto Camiones de (6) ejes
</t>
        </r>
        <r>
          <rPr>
            <sz val="8"/>
            <color indexed="81"/>
            <rFont val="Tahoma"/>
            <family val="2"/>
          </rPr>
          <t xml:space="preserve">
  </t>
        </r>
      </text>
    </comment>
  </commentList>
</comments>
</file>

<file path=xl/comments2.xml><?xml version="1.0" encoding="utf-8"?>
<comments xmlns="http://schemas.openxmlformats.org/spreadsheetml/2006/main">
  <authors>
    <author>gerodriguez</author>
  </authors>
  <commentList>
    <comment ref="E137" authorId="0" shapeId="0">
      <text>
        <r>
          <rPr>
            <b/>
            <sz val="8"/>
            <color indexed="81"/>
            <rFont val="Tahoma"/>
            <family val="2"/>
          </rPr>
          <t>gerodriguez:</t>
        </r>
        <r>
          <rPr>
            <sz val="8"/>
            <color indexed="81"/>
            <rFont val="Tahoma"/>
            <family val="2"/>
          </rPr>
          <t xml:space="preserve">
Telefono en B7quilla 3598434 rutadelsolbq@telecom.com.co</t>
        </r>
      </text>
    </comment>
  </commentList>
</comments>
</file>

<file path=xl/comments3.xml><?xml version="1.0" encoding="utf-8"?>
<comments xmlns="http://schemas.openxmlformats.org/spreadsheetml/2006/main">
  <authors>
    <author>Glen Eduar Rodriguez Zuleta</author>
    <author>Gustavo Adolfo Cifuentes Fernandez</author>
    <author>gerodriguez</author>
  </authors>
  <commentList>
    <comment ref="E109" authorId="0" shapeId="0">
      <text>
        <r>
          <rPr>
            <b/>
            <sz val="9"/>
            <color indexed="81"/>
            <rFont val="Tahoma"/>
            <family val="2"/>
          </rPr>
          <t>Glen Eduar Rodriguez Zuleta:</t>
        </r>
        <r>
          <rPr>
            <sz val="9"/>
            <color indexed="81"/>
            <rFont val="Tahoma"/>
            <family val="2"/>
          </rPr>
          <t xml:space="preserve">
0353598434 tel fijo</t>
        </r>
      </text>
    </comment>
    <comment ref="E138" authorId="1" shapeId="0">
      <text>
        <r>
          <rPr>
            <b/>
            <sz val="9"/>
            <color indexed="81"/>
            <rFont val="Tahoma"/>
            <charset val="1"/>
          </rPr>
          <t>Gustavo Adolfo Cifuentes Fernandez:</t>
        </r>
        <r>
          <rPr>
            <sz val="9"/>
            <color indexed="81"/>
            <rFont val="Tahoma"/>
            <charset val="1"/>
          </rPr>
          <t xml:space="preserve">
Antes denominado peaje Teleton 
</t>
        </r>
      </text>
    </comment>
    <comment ref="E148" authorId="2" shapeId="0">
      <text>
        <r>
          <rPr>
            <b/>
            <sz val="8"/>
            <color indexed="81"/>
            <rFont val="Tahoma"/>
            <family val="2"/>
          </rPr>
          <t>gerodriguez:</t>
        </r>
        <r>
          <rPr>
            <sz val="8"/>
            <color indexed="81"/>
            <rFont val="Tahoma"/>
            <family val="2"/>
          </rPr>
          <t xml:space="preserve">
El peaje Pontazgo fue demolido y se creo el peaje Puente Amarillo 
</t>
        </r>
      </text>
    </comment>
  </commentList>
</comments>
</file>

<file path=xl/sharedStrings.xml><?xml version="1.0" encoding="utf-8"?>
<sst xmlns="http://schemas.openxmlformats.org/spreadsheetml/2006/main" count="2805" uniqueCount="467">
  <si>
    <t>NOMBRE DE LA RUTA</t>
  </si>
  <si>
    <t>RUTA No.</t>
  </si>
  <si>
    <t>No. TOTAL PEAJES</t>
  </si>
  <si>
    <t>I</t>
  </si>
  <si>
    <t>II</t>
  </si>
  <si>
    <t>III</t>
  </si>
  <si>
    <t>IV</t>
  </si>
  <si>
    <t>V</t>
  </si>
  <si>
    <t>No.</t>
  </si>
  <si>
    <t>ESTACIONES</t>
  </si>
  <si>
    <t>CATEGORÍAS</t>
  </si>
  <si>
    <t>ANDES</t>
  </si>
  <si>
    <t>EL ROBLE</t>
  </si>
  <si>
    <t>ALBARRACIN</t>
  </si>
  <si>
    <t>TOTAL</t>
  </si>
  <si>
    <t>ESTACION</t>
  </si>
  <si>
    <t>VI</t>
  </si>
  <si>
    <t>Eje Grua</t>
  </si>
  <si>
    <t>Eje Remolque</t>
  </si>
  <si>
    <t>Eje Adicional</t>
  </si>
  <si>
    <t>Eje Cañero</t>
  </si>
  <si>
    <t>ACAPULCO</t>
  </si>
  <si>
    <t>ALTAMIRA</t>
  </si>
  <si>
    <t>ALVARADO</t>
  </si>
  <si>
    <t>AMAGA</t>
  </si>
  <si>
    <t>ARCABUCO</t>
  </si>
  <si>
    <t>BICENTENARIO</t>
  </si>
  <si>
    <t>CAJAMARCA</t>
  </si>
  <si>
    <t>CALAMAR</t>
  </si>
  <si>
    <t>CARIMAGUA</t>
  </si>
  <si>
    <t>CASETABLA</t>
  </si>
  <si>
    <t>CISNEROS</t>
  </si>
  <si>
    <t>CRUCERO</t>
  </si>
  <si>
    <t>EL BORDO</t>
  </si>
  <si>
    <t>HONDA</t>
  </si>
  <si>
    <t>LA APARTADA</t>
  </si>
  <si>
    <t>LA CABAÑA</t>
  </si>
  <si>
    <t>LA ESPERANZA</t>
  </si>
  <si>
    <t>LA PINTADA</t>
  </si>
  <si>
    <t>LOS CAUCHOS</t>
  </si>
  <si>
    <t>LOS LLANOS</t>
  </si>
  <si>
    <t>MACHETA</t>
  </si>
  <si>
    <t>MATA DE CAÑA</t>
  </si>
  <si>
    <t>PATIOS</t>
  </si>
  <si>
    <t>PICACHO</t>
  </si>
  <si>
    <t>PRIMAVERA</t>
  </si>
  <si>
    <t>PUERTO BERRIO</t>
  </si>
  <si>
    <t>RIO BLANCO</t>
  </si>
  <si>
    <t>RIO FRIO</t>
  </si>
  <si>
    <t>RIO SOGAMOSO</t>
  </si>
  <si>
    <t>SACHICA</t>
  </si>
  <si>
    <t>SAN CLEMENTE</t>
  </si>
  <si>
    <t>SAN JUAN</t>
  </si>
  <si>
    <t>SAN ONOFRE</t>
  </si>
  <si>
    <t>SAN PEDRO</t>
  </si>
  <si>
    <t>SUPIA</t>
  </si>
  <si>
    <t>TARAZA</t>
  </si>
  <si>
    <t>TORO</t>
  </si>
  <si>
    <t>YUCAO</t>
  </si>
  <si>
    <t>CASABLANCA</t>
  </si>
  <si>
    <t>SABOYA</t>
  </si>
  <si>
    <t>OIBA</t>
  </si>
  <si>
    <t>LOS CUROS</t>
  </si>
  <si>
    <t>EL CARMEN</t>
  </si>
  <si>
    <t>FUSCA</t>
  </si>
  <si>
    <t>TELETON</t>
  </si>
  <si>
    <t>VII</t>
  </si>
  <si>
    <t>SIBERIA</t>
  </si>
  <si>
    <t>CAIQUERO</t>
  </si>
  <si>
    <t>PARAGUACHON</t>
  </si>
  <si>
    <t>NEGUANJE</t>
  </si>
  <si>
    <t>EL EBANAL</t>
  </si>
  <si>
    <t>ALTO PINO</t>
  </si>
  <si>
    <t>PAPIROS (1)</t>
  </si>
  <si>
    <t>PUERTO COLOMBIA (2)</t>
  </si>
  <si>
    <t>MARAHUACO (2)</t>
  </si>
  <si>
    <t>EL PATA</t>
  </si>
  <si>
    <t>FLANDES</t>
  </si>
  <si>
    <t>NEIVA</t>
  </si>
  <si>
    <t>VERACRUZ</t>
  </si>
  <si>
    <t>LA LIBERTAD</t>
  </si>
  <si>
    <t>OCOA (Sardinata)</t>
  </si>
  <si>
    <t>IRACA</t>
  </si>
  <si>
    <t>PUENTE AMARILLO</t>
  </si>
  <si>
    <t>VANGUARDIA (PONTAZGO)</t>
  </si>
  <si>
    <t>TARAPACA I</t>
  </si>
  <si>
    <t>TARAPACA II</t>
  </si>
  <si>
    <t>CIRCASIA</t>
  </si>
  <si>
    <t>SAN BERNARDO- (TRINIDAD II )</t>
  </si>
  <si>
    <t>PAVAS- TRINIDAD I</t>
  </si>
  <si>
    <t>COROZAL</t>
  </si>
  <si>
    <t>SANTÁGUEDA</t>
  </si>
  <si>
    <t>PIPIRAL</t>
  </si>
  <si>
    <t>PTE. QUETAME</t>
  </si>
  <si>
    <t>EL BOQUERON</t>
  </si>
  <si>
    <t>PUESTO DE CONTROL BOQUERON II</t>
  </si>
  <si>
    <t>GUARNE</t>
  </si>
  <si>
    <t>LAS PALMAS</t>
  </si>
  <si>
    <t>PTO TRIUNFO</t>
  </si>
  <si>
    <t>COCORNA</t>
  </si>
  <si>
    <t>RÍO BOGOTÁ</t>
  </si>
  <si>
    <t>CORZO</t>
  </si>
  <si>
    <t>ESTAMBUL</t>
  </si>
  <si>
    <t>CIAT</t>
  </si>
  <si>
    <t>CERRITO</t>
  </si>
  <si>
    <t>MEDIACANOA</t>
  </si>
  <si>
    <t>TUNIA</t>
  </si>
  <si>
    <t xml:space="preserve">PASO DE LA TORRE </t>
  </si>
  <si>
    <t>VILLARICA</t>
  </si>
  <si>
    <t>CENCAR</t>
  </si>
  <si>
    <t>ROZO</t>
  </si>
  <si>
    <t>BETANIA</t>
  </si>
  <si>
    <t>URIBE URIBE</t>
  </si>
  <si>
    <t>LOBOGUERRERO</t>
  </si>
  <si>
    <t>TUTA</t>
  </si>
  <si>
    <t>CHUSACA</t>
  </si>
  <si>
    <t>CHINAUTA</t>
  </si>
  <si>
    <t>CERRITOS  II</t>
  </si>
  <si>
    <t>GARZONES</t>
  </si>
  <si>
    <t>FLORES</t>
  </si>
  <si>
    <t>LA PARADA</t>
  </si>
  <si>
    <t>EL ESCOBAL</t>
  </si>
  <si>
    <t>LOS ACACIOS</t>
  </si>
  <si>
    <t>GUALANDAY</t>
  </si>
  <si>
    <t>CHICORAL</t>
  </si>
  <si>
    <t>LEBRIJA</t>
  </si>
  <si>
    <t>RIONEGRO</t>
  </si>
  <si>
    <t>EL PLACER</t>
  </si>
  <si>
    <t>DAZA</t>
  </si>
  <si>
    <t>CANO</t>
  </si>
  <si>
    <t xml:space="preserve">BAYUNCA </t>
  </si>
  <si>
    <t>GAMBOTE</t>
  </si>
  <si>
    <t>PONEDERA</t>
  </si>
  <si>
    <t>GALAPA</t>
  </si>
  <si>
    <t>ZAMBITO</t>
  </si>
  <si>
    <t>AGUAS NEGRAS</t>
  </si>
  <si>
    <t>LA GOMEZ</t>
  </si>
  <si>
    <t>MORRISON</t>
  </si>
  <si>
    <t>PAILITAS</t>
  </si>
  <si>
    <t>EL COPEY</t>
  </si>
  <si>
    <t>TUCURINCA</t>
  </si>
  <si>
    <t>LA LOMA</t>
  </si>
  <si>
    <t>VALENCIA</t>
  </si>
  <si>
    <t>EL DIFICIL</t>
  </si>
  <si>
    <t>PUENTE PLATO</t>
  </si>
  <si>
    <t>LOS CEDROS</t>
  </si>
  <si>
    <t>PURGATORIO</t>
  </si>
  <si>
    <t>INVIAS</t>
  </si>
  <si>
    <t>ANI</t>
  </si>
  <si>
    <t>AÑO</t>
  </si>
  <si>
    <t>ENTIDAD</t>
  </si>
  <si>
    <t>DEPARTAMENTO</t>
  </si>
  <si>
    <t>RISARALDA</t>
  </si>
  <si>
    <t>HUILA</t>
  </si>
  <si>
    <t>TOLIMA</t>
  </si>
  <si>
    <t>ANTIOQUIA</t>
  </si>
  <si>
    <t>BOYACA</t>
  </si>
  <si>
    <t>CUNDINAMARCA</t>
  </si>
  <si>
    <t>BOLIVAR</t>
  </si>
  <si>
    <t>CORDOBA</t>
  </si>
  <si>
    <t>META</t>
  </si>
  <si>
    <t>CAUCA</t>
  </si>
  <si>
    <t>SUCRE</t>
  </si>
  <si>
    <t>NORTE DE SANTANDER</t>
  </si>
  <si>
    <t>SANTANDER</t>
  </si>
  <si>
    <t>JALISCO</t>
  </si>
  <si>
    <t>VALLE DEL CAUCA</t>
  </si>
  <si>
    <t>CALDAS</t>
  </si>
  <si>
    <t>LA GUAJIRA</t>
  </si>
  <si>
    <t>CASANARE</t>
  </si>
  <si>
    <t>NARIÑO</t>
  </si>
  <si>
    <t>QUINDIO</t>
  </si>
  <si>
    <t>CESAR</t>
  </si>
  <si>
    <t>MAGDALENA</t>
  </si>
  <si>
    <t>ATLANTICO</t>
  </si>
  <si>
    <t>OCAÑA</t>
  </si>
  <si>
    <t>CAT I</t>
  </si>
  <si>
    <t>BOGOTA - BARRANQUILLA - CARTAGENA</t>
  </si>
  <si>
    <t>BOGOTA-BARRANQUILLA-CARTAGENA</t>
  </si>
  <si>
    <t>BOGOTA - BARRANQUILLA</t>
  </si>
  <si>
    <t>BOGOTA - BUCARAMANGA</t>
  </si>
  <si>
    <t>BOGOTA - BUENAVENTURA</t>
  </si>
  <si>
    <t>BOGOTA - CARTAGENA</t>
  </si>
  <si>
    <t>BOGOTA - CUCUTA</t>
  </si>
  <si>
    <t>BOGOTA - HONDA - MANIZALES</t>
  </si>
  <si>
    <t>BOGOTA - HONDA - MANIZALES - MEDELLIN</t>
  </si>
  <si>
    <t>BOGOTA - IPIALES - RUMICHACA</t>
  </si>
  <si>
    <t>BOGOTA - MEDELLIN</t>
  </si>
  <si>
    <t>BOGOTA - MONTERIA</t>
  </si>
  <si>
    <t>BOGOTA - NEIVA - SAN AGUSTIN</t>
  </si>
  <si>
    <t>BOGOTA - SANTA MARTA</t>
  </si>
  <si>
    <t>BOGOTA - SOGAMOSO - YOPAL</t>
  </si>
  <si>
    <t>BOGOTA - VALLEDUPAR</t>
  </si>
  <si>
    <t>BOGOTA - VILLAVICENCIO</t>
  </si>
  <si>
    <t>BOGOTA - VILLAVICENCIO - GRANADA</t>
  </si>
  <si>
    <t>BOGOTA - YOPAL</t>
  </si>
  <si>
    <t>MEDELLIN - BUCARAMANGA</t>
  </si>
  <si>
    <t>MEDELLIN - CALI</t>
  </si>
  <si>
    <t>MEDELLIN - CARTAGENA - BARRANQUILLA</t>
  </si>
  <si>
    <t>MEDELLIN - NEIVA</t>
  </si>
  <si>
    <t>MEDELLIN - TURBO</t>
  </si>
  <si>
    <t>MEDELLIN - VALLEDUPAR</t>
  </si>
  <si>
    <t>BARRANQUILLA  - BUCARAMANGA - CUCUTA</t>
  </si>
  <si>
    <t>BUCARAMANGA - CALI</t>
  </si>
  <si>
    <t>CALI  - IPIALES - RUMICHACA</t>
  </si>
  <si>
    <t>CARTAGENA - MANIZALES</t>
  </si>
  <si>
    <t>CARTAGENA - PARAGUACHON</t>
  </si>
  <si>
    <t>CARTAGENA - VALLEDUPAR</t>
  </si>
  <si>
    <t>CUCUTA - BUCARAMANGA - MEDELLIN</t>
  </si>
  <si>
    <t>ARMENIA - MEDELLIN</t>
  </si>
  <si>
    <t>BARRANCABERMEJA - MOCOA</t>
  </si>
  <si>
    <t>MANIZALES - QUIBDO</t>
  </si>
  <si>
    <t>MONTERIA - CARTAGENA - BARRANQUILLA</t>
  </si>
  <si>
    <t>MONTERIA - TURBO</t>
  </si>
  <si>
    <t>TUNJA - PUERTO ARAUJO</t>
  </si>
  <si>
    <t>TUNJA - PUERTO BOYACA</t>
  </si>
  <si>
    <t>VALLEDUPAR - PARAGUACHON</t>
  </si>
  <si>
    <t>SINCELEJO - EL CARMEN - BOSCONIA - VALLEDUPAR</t>
  </si>
  <si>
    <t>CIRCASIA "Las Cruces"</t>
  </si>
  <si>
    <t>TARAPACA</t>
  </si>
  <si>
    <t>SANTAGUEDA</t>
  </si>
  <si>
    <t>SAN BERNARDO "Trinidad"</t>
  </si>
  <si>
    <t>TASAJERA</t>
  </si>
  <si>
    <t>PUENTE LAUREANO</t>
  </si>
  <si>
    <t>PAPIROS</t>
  </si>
  <si>
    <t>PUERTO COLOMBIA</t>
  </si>
  <si>
    <t>MARAHUACO</t>
  </si>
  <si>
    <t>BAYUNCA</t>
  </si>
  <si>
    <t>RIO BOGOTA</t>
  </si>
  <si>
    <t>TOTAL A PAGAR POR CATEGORIAS VEHICULARES</t>
  </si>
  <si>
    <t xml:space="preserve">BOGOTA - ARMENIA - PEREIRA - MANIZALES.                  </t>
  </si>
  <si>
    <t>VIA</t>
  </si>
  <si>
    <t>MELGAR</t>
  </si>
  <si>
    <t>DISTANCIA EN Kms.</t>
  </si>
  <si>
    <t>SIBERIA-MAGDALENA MEDIO-VIA AL MAR</t>
  </si>
  <si>
    <t>SIBERIA-MAGDALENA MEDIO-LA CORDIALIDAD</t>
  </si>
  <si>
    <t>CHIQUINQUIRA-BUCARAMANGA-MAGDALENA MEDIO</t>
  </si>
  <si>
    <t>TUNJA-BUCARAMANGA-MAGDALENA MEDIO</t>
  </si>
  <si>
    <t>LOS ALPES-MAGDALENA MEDIO</t>
  </si>
  <si>
    <t>SIBERIA-MAGDALENA MEDIO</t>
  </si>
  <si>
    <t>CHIQUINQUIRA</t>
  </si>
  <si>
    <t>TUNJA</t>
  </si>
  <si>
    <t>BUGA-BUENAVENTURA</t>
  </si>
  <si>
    <t>LA URIBE</t>
  </si>
  <si>
    <t>BOGOTA - CALI -BUENAVENTURA</t>
  </si>
  <si>
    <t>BUGA - CALI</t>
  </si>
  <si>
    <t>MEDELLIN-SAN ONOFRE</t>
  </si>
  <si>
    <t>PUERTO TRIUNFO</t>
  </si>
  <si>
    <t>PANDEQUESO</t>
  </si>
  <si>
    <t>GOB. ANTIOQUIA</t>
  </si>
  <si>
    <t>SIBERIA-MAGDALENA MEDIO-BOSCONIA-CARMEN DE BOLIVAR</t>
  </si>
  <si>
    <t>LA GÓMEZ</t>
  </si>
  <si>
    <t xml:space="preserve">LA LOMA </t>
  </si>
  <si>
    <t>EL PICACHO</t>
  </si>
  <si>
    <t>SIBERIA-LA VEGA</t>
  </si>
  <si>
    <t>SIBERIA-HONDA-MARIQUITA</t>
  </si>
  <si>
    <t>PALMIRA</t>
  </si>
  <si>
    <t>SIBERIA-HONDA-PUERTO TRIUNFO</t>
  </si>
  <si>
    <t>SIBERIA-MEDELLIN-PLANETA RICA</t>
  </si>
  <si>
    <t>TUNJA-SOGAMOSO</t>
  </si>
  <si>
    <t>CHIQUINQUIRA-BUCARAMANGA</t>
  </si>
  <si>
    <t>TUNJA-BUCARAMANGA</t>
  </si>
  <si>
    <t>CAQUEZA</t>
  </si>
  <si>
    <t>GUATEQUE-AGUACLARA</t>
  </si>
  <si>
    <t>VILLAVICENCIO</t>
  </si>
  <si>
    <t>PUERTO TRIUNFO-MAGDALENA MEDIO</t>
  </si>
  <si>
    <t>EL CARMEN DE BOLIVAR</t>
  </si>
  <si>
    <t>SAN ONOFRE-CALAMAR</t>
  </si>
  <si>
    <t>CHIQUINQUIRA-BOGOTÁ-BUGA-MEDIACANOA-CALI-POPAYAN</t>
  </si>
  <si>
    <t>MAGDALENA MEDIO-CISNEROS</t>
  </si>
  <si>
    <t xml:space="preserve"> AL MAR</t>
  </si>
  <si>
    <t>LA CORDIALIDAD</t>
  </si>
  <si>
    <t>LOS CEDROS (B)</t>
  </si>
  <si>
    <t xml:space="preserve">SIBERIA </t>
  </si>
  <si>
    <t xml:space="preserve">BICENTENARIO </t>
  </si>
  <si>
    <t xml:space="preserve">CAIQUERO </t>
  </si>
  <si>
    <t xml:space="preserve">HONDA </t>
  </si>
  <si>
    <t xml:space="preserve">SAN BERNARDO " TRINIDAD" </t>
  </si>
  <si>
    <t>SUPÍA</t>
  </si>
  <si>
    <t xml:space="preserve">PRIMAVERA </t>
  </si>
  <si>
    <t xml:space="preserve">CHUSACÁ </t>
  </si>
  <si>
    <t xml:space="preserve">FLANDES </t>
  </si>
  <si>
    <t xml:space="preserve">GUALANDAY </t>
  </si>
  <si>
    <t xml:space="preserve">CAJAMARCA </t>
  </si>
  <si>
    <t xml:space="preserve">COROZAL </t>
  </si>
  <si>
    <t xml:space="preserve">LA URIBE </t>
  </si>
  <si>
    <t xml:space="preserve">BETANIA </t>
  </si>
  <si>
    <t xml:space="preserve">CERRITO </t>
  </si>
  <si>
    <t xml:space="preserve">CIAT </t>
  </si>
  <si>
    <t xml:space="preserve">VILLA RICA </t>
  </si>
  <si>
    <t xml:space="preserve">TUNIA </t>
  </si>
  <si>
    <t xml:space="preserve">EL BORDO </t>
  </si>
  <si>
    <t xml:space="preserve">DAZA </t>
  </si>
  <si>
    <t xml:space="preserve">EL PLACER </t>
  </si>
  <si>
    <t xml:space="preserve">PUERTO TRIUNFO </t>
  </si>
  <si>
    <t xml:space="preserve">COCORNÀ </t>
  </si>
  <si>
    <t xml:space="preserve">GUARNE </t>
  </si>
  <si>
    <t xml:space="preserve">COCORNA </t>
  </si>
  <si>
    <t xml:space="preserve">TARAZÁ </t>
  </si>
  <si>
    <t xml:space="preserve">LA APARTADA </t>
  </si>
  <si>
    <t xml:space="preserve">PANDEQUESO </t>
  </si>
  <si>
    <t xml:space="preserve">CHINAUTA </t>
  </si>
  <si>
    <t xml:space="preserve">EL PATÀ </t>
  </si>
  <si>
    <t xml:space="preserve">NEIVA </t>
  </si>
  <si>
    <t xml:space="preserve">ALTAMIRA </t>
  </si>
  <si>
    <t xml:space="preserve">EL ROBLE </t>
  </si>
  <si>
    <t xml:space="preserve">ALBARRACÍN </t>
  </si>
  <si>
    <t xml:space="preserve">OIBA </t>
  </si>
  <si>
    <t xml:space="preserve">LOS CUROS </t>
  </si>
  <si>
    <t xml:space="preserve">RIO BLANCO </t>
  </si>
  <si>
    <t xml:space="preserve">MORRISON </t>
  </si>
  <si>
    <t xml:space="preserve">PAILITAS </t>
  </si>
  <si>
    <t xml:space="preserve">EL COPEY </t>
  </si>
  <si>
    <t xml:space="preserve">TUCURINCA </t>
  </si>
  <si>
    <t xml:space="preserve">NEGUANJE </t>
  </si>
  <si>
    <t xml:space="preserve">EL EBANAL </t>
  </si>
  <si>
    <t xml:space="preserve">PARAGUACHÓN </t>
  </si>
  <si>
    <t xml:space="preserve">ZAMBITO </t>
  </si>
  <si>
    <t xml:space="preserve">AGUAS NEGRAS </t>
  </si>
  <si>
    <t xml:space="preserve">LA GÓMEZ </t>
  </si>
  <si>
    <t xml:space="preserve">ANDES </t>
  </si>
  <si>
    <t xml:space="preserve">TUTA </t>
  </si>
  <si>
    <t xml:space="preserve">EL CRUCERO </t>
  </si>
  <si>
    <t xml:space="preserve">SABOYÁ </t>
  </si>
  <si>
    <t xml:space="preserve">VALENCIA </t>
  </si>
  <si>
    <t xml:space="preserve">ALBARRACÍN  </t>
  </si>
  <si>
    <t xml:space="preserve">BOQUERÓN </t>
  </si>
  <si>
    <t xml:space="preserve">PTE. QUETAME </t>
  </si>
  <si>
    <t xml:space="preserve">PIPIRAL </t>
  </si>
  <si>
    <t xml:space="preserve">OCOA </t>
  </si>
  <si>
    <t xml:space="preserve">IRACA </t>
  </si>
  <si>
    <t>BOQUERÓN</t>
  </si>
  <si>
    <t xml:space="preserve">LA LIBERTAD </t>
  </si>
  <si>
    <t xml:space="preserve">MACHETÁ </t>
  </si>
  <si>
    <t xml:space="preserve">VERACRUZ </t>
  </si>
  <si>
    <t xml:space="preserve">COCORNÁ </t>
  </si>
  <si>
    <t xml:space="preserve">PTO. TRIUNFO </t>
  </si>
  <si>
    <t xml:space="preserve">RÍO SOGAMOSO </t>
  </si>
  <si>
    <t xml:space="preserve">SAN CLEMENTE </t>
  </si>
  <si>
    <t xml:space="preserve">ACAPULCO </t>
  </si>
  <si>
    <t xml:space="preserve">CERRITOS 2 </t>
  </si>
  <si>
    <t xml:space="preserve">ESTAMBUL </t>
  </si>
  <si>
    <t xml:space="preserve">CARIMAGUA </t>
  </si>
  <si>
    <t xml:space="preserve">EL CARMEN  </t>
  </si>
  <si>
    <t xml:space="preserve">CALAMAR </t>
  </si>
  <si>
    <t xml:space="preserve">LA ESPERANZA </t>
  </si>
  <si>
    <t xml:space="preserve">SAN ONOFRE </t>
  </si>
  <si>
    <t xml:space="preserve">GAMBOTE </t>
  </si>
  <si>
    <t xml:space="preserve">ALVARADO </t>
  </si>
  <si>
    <t xml:space="preserve">EL PATÁ  </t>
  </si>
  <si>
    <t xml:space="preserve">NEIVA  </t>
  </si>
  <si>
    <t>EBEJICO</t>
  </si>
  <si>
    <t xml:space="preserve">PUERTO BERRIO </t>
  </si>
  <si>
    <t xml:space="preserve">LA GÒMEZ </t>
  </si>
  <si>
    <t xml:space="preserve">MORRISON  </t>
  </si>
  <si>
    <t xml:space="preserve">LA LOMA  </t>
  </si>
  <si>
    <t>PTE. LAUREANO</t>
  </si>
  <si>
    <t xml:space="preserve">TASAJERA </t>
  </si>
  <si>
    <t>RÍO SOGAMOSO</t>
  </si>
  <si>
    <t>TARAZÀ</t>
  </si>
  <si>
    <t>SUPÌA</t>
  </si>
  <si>
    <t>PTO. COLOMBIA</t>
  </si>
  <si>
    <t xml:space="preserve">PAPIROS </t>
  </si>
  <si>
    <t xml:space="preserve">PTE. LAUREANO </t>
  </si>
  <si>
    <t xml:space="preserve">ALTO PINO </t>
  </si>
  <si>
    <t xml:space="preserve">EL DIFÍCIL </t>
  </si>
  <si>
    <t>RÌO SOGAMOSO</t>
  </si>
  <si>
    <t>PUERTO BERRÌO</t>
  </si>
  <si>
    <t xml:space="preserve">CISNEROS </t>
  </si>
  <si>
    <t xml:space="preserve"> ZAMBITO</t>
  </si>
  <si>
    <t xml:space="preserve">EL PATA </t>
  </si>
  <si>
    <t xml:space="preserve">MARAHUACO </t>
  </si>
  <si>
    <t xml:space="preserve">PTO. COLOMBIA </t>
  </si>
  <si>
    <t xml:space="preserve">PURGATORIO </t>
  </si>
  <si>
    <t xml:space="preserve">EL DIFICIL </t>
  </si>
  <si>
    <t xml:space="preserve">ARCABUCO </t>
  </si>
  <si>
    <t>SÁCHICA</t>
  </si>
  <si>
    <t>BOGOTA - VILLAVICENCIO - PUERTO LOPEZ - PUERTO GAITAN</t>
  </si>
  <si>
    <t>TURBACO</t>
  </si>
  <si>
    <t>REGRESAR</t>
  </si>
  <si>
    <t>INSTITUTO NACIONAL DE VIAS - INVIAS</t>
  </si>
  <si>
    <t>SUBDIRECCIÓN DE ESTUDIOS E INNOVACIÓN</t>
  </si>
  <si>
    <t>GRUPO PEAJE Y VALORIZACIÓN</t>
  </si>
  <si>
    <t>TOTAL RUTA</t>
  </si>
  <si>
    <t>CREDITOS</t>
  </si>
  <si>
    <t>INSTRUCCIONES</t>
  </si>
  <si>
    <t>CLASIFICACIÓN DE ESTACIONES</t>
  </si>
  <si>
    <t>BOLÍVAR</t>
  </si>
  <si>
    <t>LA PINTADA- SUPIA-CARTAGO-BUGA-CALI</t>
  </si>
  <si>
    <t>GUARNE-PUERTO TRIUNFO-HONDA</t>
  </si>
  <si>
    <t>SAN CRISTOBAL-MUTATÁ-APARTADÓ</t>
  </si>
  <si>
    <t>CISNEROS-PUERTO BERRIO-MAGDALENA MEDIO</t>
  </si>
  <si>
    <t>CIENAGA-TUCURINCA-BOSCONIA-MAGDALENA MEDIO</t>
  </si>
  <si>
    <t>GIRÓN-MAGDALENA MEDIO</t>
  </si>
  <si>
    <t>JAMUNDI-SANTANDER DE QUILICHAO-POPAYAN-EL BORDO</t>
  </si>
  <si>
    <t>GAMBOTE-SAN ONOFRE-MEDELLÍN-SUPÍA</t>
  </si>
  <si>
    <t>LA BOQUILLA-PUERTO COLOMBIA-CIENAGA-CAMARONES-MAICAO</t>
  </si>
  <si>
    <t>TURBACO-EL CARMEN DE BOLÍVAR-PUENTE PLATO-BOSCONIA</t>
  </si>
  <si>
    <t>CERRITOS-LA VIRGINIA-SUPIA-LA PINTADA</t>
  </si>
  <si>
    <t>MAGDALENA MEDIO-HONDA-NEIVA</t>
  </si>
  <si>
    <t>SUPIA-LA PINTADA</t>
  </si>
  <si>
    <t>ARBOLETES</t>
  </si>
  <si>
    <t>EL CARMEN DE BOLÍVAR-PLATO-BOSCONIA</t>
  </si>
  <si>
    <t>ARCABUCO-MONIQUIRÁ-BARBOSA</t>
  </si>
  <si>
    <t>SACHICA-OTANCHE</t>
  </si>
  <si>
    <t>LA PAZ-VILLANUEVA</t>
  </si>
  <si>
    <t>INSTITUTO NACIONAL DE VIAS -INVIAS-</t>
  </si>
  <si>
    <t>AGENCIA NACIONAL DE INFRAESTRUCTURA -ANI-</t>
  </si>
  <si>
    <t>GUAYABAL</t>
  </si>
  <si>
    <t>GAMARRA</t>
  </si>
  <si>
    <t>PLATANAL</t>
  </si>
  <si>
    <t>GOB CUND</t>
  </si>
  <si>
    <t>DIRECCIÓN TÉCNICA</t>
  </si>
  <si>
    <t>TIPO</t>
  </si>
  <si>
    <t>A</t>
  </si>
  <si>
    <t>B</t>
  </si>
  <si>
    <t>C</t>
  </si>
  <si>
    <r>
      <rPr>
        <sz val="4"/>
        <rFont val="Arial"/>
        <family val="2"/>
      </rPr>
      <t>-</t>
    </r>
  </si>
  <si>
    <r>
      <rPr>
        <b/>
        <sz val="4"/>
        <rFont val="Arial"/>
        <family val="2"/>
      </rPr>
      <t>-</t>
    </r>
  </si>
  <si>
    <t>CURITÍ</t>
  </si>
  <si>
    <t>RIO NEGRO</t>
  </si>
  <si>
    <t>SAN DIEGO</t>
  </si>
  <si>
    <t>RINCON HONDO</t>
  </si>
  <si>
    <t>RINCÓN HONDO</t>
  </si>
  <si>
    <t>RINCON HONDÓ</t>
  </si>
  <si>
    <t>CERRITOS II</t>
  </si>
  <si>
    <t>LAS FLORES</t>
  </si>
  <si>
    <t>LOS MANGUITOS</t>
  </si>
  <si>
    <t>TRAPICHE</t>
  </si>
  <si>
    <t xml:space="preserve">NIQUIA </t>
  </si>
  <si>
    <t>LA ESTRELLA</t>
  </si>
  <si>
    <t>LOS GARZONES</t>
  </si>
  <si>
    <t>CABILDO</t>
  </si>
  <si>
    <t>NIQUIA</t>
  </si>
  <si>
    <t>CUCUTA - BOGOTA - IPIALES</t>
  </si>
  <si>
    <t xml:space="preserve">ALBARRACIN </t>
  </si>
  <si>
    <t xml:space="preserve">CHUSACA </t>
  </si>
  <si>
    <t>EL PATÁ</t>
  </si>
  <si>
    <t xml:space="preserve">LOS CUACHOS </t>
  </si>
  <si>
    <t>PASACABALLOS</t>
  </si>
  <si>
    <t>SAN CRISTOBAL</t>
  </si>
  <si>
    <t>PALMITAS</t>
  </si>
  <si>
    <t>MANGUITOS</t>
  </si>
  <si>
    <t>CAIMANERA</t>
  </si>
  <si>
    <t>CAMBAO</t>
  </si>
  <si>
    <t xml:space="preserve">TRAPICHE </t>
  </si>
  <si>
    <t>MEDELLIN - BARRANQUILLA</t>
  </si>
  <si>
    <t>SABANAGRANDE</t>
  </si>
  <si>
    <t>EL KORÁN</t>
  </si>
  <si>
    <t>RÍO NEGRO</t>
  </si>
  <si>
    <t>RÍO BLANCO</t>
  </si>
  <si>
    <t xml:space="preserve">RÍO BLANCO </t>
  </si>
  <si>
    <t xml:space="preserve">BOGOTA - TUNJA - SANTA MARTA - RIOHACHA </t>
  </si>
  <si>
    <t>CONSULTA DE LAS PRINCIPALES RUTAS VIALES Y SUS TARIFAS DE PEAJE - 2018</t>
  </si>
  <si>
    <t xml:space="preserve">GOB. MAGDALENA </t>
  </si>
  <si>
    <t>GOB CUNDINAMARCA</t>
  </si>
  <si>
    <t>GOB. VALLE DEL CAUCA</t>
  </si>
  <si>
    <t>GOB. MAGDALENA</t>
  </si>
  <si>
    <t>UNISABANA</t>
  </si>
  <si>
    <t xml:space="preserve">LA ESTRELLA </t>
  </si>
  <si>
    <t>GOB. CALDAS</t>
  </si>
  <si>
    <t xml:space="preserve">PUENTE AMARILLO </t>
  </si>
  <si>
    <t xml:space="preserve">NARANJAL </t>
  </si>
  <si>
    <t>NARANJAL (PTE. QUETAME)</t>
  </si>
  <si>
    <t>SABANAGRANDE (PONEDERA)</t>
  </si>
  <si>
    <t>GOB. DE SANTANDER</t>
  </si>
  <si>
    <t>GOB. SANTANDER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</si>
</sst>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_(&quot;$&quot;\ * #,##0_);_(&quot;$&quot;\ * \(#,##0\);_(&quot;$&quot;\ * &quot;-&quot;??_);_(@_)"/>
    <numFmt numFmtId="167" formatCode="_-* #,##0_-;\-* #,##0_-;_-* &quot;-&quot;??_-;_-@_-"/>
    <numFmt numFmtId="168" formatCode="_(* #,##0_);_(* \(#,##0\);_(* &quot;-&quot;??_);_(@_)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u/>
      <sz val="11"/>
      <color theme="10"/>
      <name val="Calibri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u/>
      <sz val="10"/>
      <color theme="10"/>
      <name val="Arial"/>
      <family val="2"/>
    </font>
    <font>
      <b/>
      <u/>
      <sz val="11"/>
      <color theme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0000"/>
      <name val="Calibri"/>
      <family val="2"/>
      <scheme val="minor"/>
    </font>
    <font>
      <b/>
      <sz val="4"/>
      <color theme="1"/>
      <name val="Arial"/>
      <family val="2"/>
    </font>
    <font>
      <b/>
      <sz val="10"/>
      <color rgb="FF000000"/>
      <name val="Times New Roman"/>
      <family val="1"/>
    </font>
    <font>
      <sz val="4"/>
      <color rgb="FF000000"/>
      <name val="Arial"/>
      <family val="2"/>
    </font>
    <font>
      <sz val="4"/>
      <name val="Arial"/>
      <family val="2"/>
    </font>
    <font>
      <b/>
      <sz val="4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</patternFill>
    </fill>
    <fill>
      <patternFill patternType="solid">
        <fgColor rgb="FF00B050"/>
        <bgColor indexed="64"/>
      </patternFill>
    </fill>
  </fills>
  <borders count="5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165" fontId="1" fillId="0" borderId="0" applyFont="0" applyFill="0" applyBorder="0" applyAlignment="0" applyProtection="0"/>
    <xf numFmtId="0" fontId="5" fillId="0" borderId="0"/>
  </cellStyleXfs>
  <cellXfs count="275">
    <xf numFmtId="0" fontId="0" fillId="0" borderId="0" xfId="0"/>
    <xf numFmtId="0" fontId="6" fillId="0" borderId="0" xfId="0" applyFont="1"/>
    <xf numFmtId="166" fontId="6" fillId="0" borderId="5" xfId="1" applyNumberFormat="1" applyFont="1" applyFill="1" applyBorder="1"/>
    <xf numFmtId="0" fontId="6" fillId="0" borderId="0" xfId="0" applyFont="1" applyFill="1"/>
    <xf numFmtId="166" fontId="8" fillId="0" borderId="5" xfId="1" applyNumberFormat="1" applyFont="1" applyFill="1" applyBorder="1" applyAlignment="1">
      <alignment horizontal="center" vertical="center"/>
    </xf>
    <xf numFmtId="0" fontId="3" fillId="2" borderId="1" xfId="4" applyFont="1" applyFill="1" applyBorder="1" applyAlignment="1" applyProtection="1">
      <alignment horizontal="center" vertical="center" wrapText="1"/>
      <protection locked="0"/>
    </xf>
    <xf numFmtId="0" fontId="6" fillId="0" borderId="15" xfId="0" applyFont="1" applyBorder="1"/>
    <xf numFmtId="0" fontId="6" fillId="0" borderId="10" xfId="0" applyFont="1" applyBorder="1"/>
    <xf numFmtId="0" fontId="6" fillId="0" borderId="5" xfId="0" applyFont="1" applyFill="1" applyBorder="1"/>
    <xf numFmtId="0" fontId="3" fillId="0" borderId="16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/>
    </xf>
    <xf numFmtId="166" fontId="6" fillId="0" borderId="5" xfId="1" applyNumberFormat="1" applyFont="1" applyBorder="1" applyAlignment="1">
      <alignment horizont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Border="1" applyAlignment="1">
      <alignment horizontal="left" vertical="center"/>
    </xf>
    <xf numFmtId="0" fontId="6" fillId="0" borderId="0" xfId="0" applyFont="1" applyBorder="1" applyAlignment="1">
      <alignment horizontal="left"/>
    </xf>
    <xf numFmtId="0" fontId="7" fillId="0" borderId="8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7" fillId="0" borderId="24" xfId="0" applyFont="1" applyFill="1" applyBorder="1" applyAlignment="1">
      <alignment horizontal="center"/>
    </xf>
    <xf numFmtId="0" fontId="7" fillId="0" borderId="13" xfId="0" applyFont="1" applyFill="1" applyBorder="1" applyAlignment="1">
      <alignment horizontal="center"/>
    </xf>
    <xf numFmtId="0" fontId="6" fillId="0" borderId="16" xfId="0" applyFont="1" applyBorder="1" applyAlignment="1">
      <alignment horizontal="center" vertical="center"/>
    </xf>
    <xf numFmtId="166" fontId="6" fillId="0" borderId="6" xfId="1" applyNumberFormat="1" applyFont="1" applyBorder="1" applyAlignment="1">
      <alignment horizontal="center"/>
    </xf>
    <xf numFmtId="0" fontId="6" fillId="0" borderId="11" xfId="0" applyFont="1" applyBorder="1" applyAlignment="1">
      <alignment horizontal="center" vertical="center"/>
    </xf>
    <xf numFmtId="166" fontId="6" fillId="0" borderId="11" xfId="1" applyNumberFormat="1" applyFont="1" applyBorder="1" applyAlignment="1">
      <alignment horizontal="center"/>
    </xf>
    <xf numFmtId="166" fontId="6" fillId="0" borderId="22" xfId="1" applyNumberFormat="1" applyFont="1" applyBorder="1" applyAlignment="1">
      <alignment horizontal="center"/>
    </xf>
    <xf numFmtId="0" fontId="3" fillId="0" borderId="11" xfId="0" applyFont="1" applyFill="1" applyBorder="1" applyAlignment="1">
      <alignment horizontal="center" vertical="center"/>
    </xf>
    <xf numFmtId="0" fontId="8" fillId="0" borderId="28" xfId="4" applyFont="1" applyFill="1" applyBorder="1" applyAlignment="1">
      <alignment vertical="center"/>
    </xf>
    <xf numFmtId="0" fontId="8" fillId="0" borderId="14" xfId="4" applyFont="1" applyFill="1" applyBorder="1" applyAlignment="1">
      <alignment vertical="center"/>
    </xf>
    <xf numFmtId="0" fontId="6" fillId="0" borderId="28" xfId="0" applyFont="1" applyBorder="1" applyAlignment="1">
      <alignment horizontal="center" vertical="center"/>
    </xf>
    <xf numFmtId="166" fontId="6" fillId="0" borderId="18" xfId="1" applyNumberFormat="1" applyFont="1" applyBorder="1" applyAlignment="1">
      <alignment horizontal="center"/>
    </xf>
    <xf numFmtId="166" fontId="6" fillId="0" borderId="27" xfId="1" applyNumberFormat="1" applyFont="1" applyBorder="1" applyAlignment="1">
      <alignment horizontal="center"/>
    </xf>
    <xf numFmtId="0" fontId="8" fillId="0" borderId="5" xfId="4" applyFont="1" applyFill="1" applyBorder="1" applyAlignment="1">
      <alignment vertical="center"/>
    </xf>
    <xf numFmtId="0" fontId="8" fillId="0" borderId="5" xfId="4" applyFont="1" applyFill="1" applyBorder="1" applyAlignment="1">
      <alignment vertical="center" wrapText="1"/>
    </xf>
    <xf numFmtId="0" fontId="7" fillId="0" borderId="5" xfId="0" applyFont="1" applyBorder="1" applyAlignment="1">
      <alignment horizontal="center"/>
    </xf>
    <xf numFmtId="0" fontId="7" fillId="0" borderId="6" xfId="0" applyFont="1" applyFill="1" applyBorder="1" applyAlignment="1">
      <alignment horizontal="center"/>
    </xf>
    <xf numFmtId="0" fontId="6" fillId="0" borderId="17" xfId="0" applyFont="1" applyBorder="1" applyAlignment="1">
      <alignment horizontal="center" vertical="center"/>
    </xf>
    <xf numFmtId="0" fontId="8" fillId="0" borderId="7" xfId="4" applyFont="1" applyFill="1" applyBorder="1" applyAlignment="1">
      <alignment vertical="center"/>
    </xf>
    <xf numFmtId="166" fontId="6" fillId="0" borderId="7" xfId="1" applyNumberFormat="1" applyFont="1" applyBorder="1" applyAlignment="1">
      <alignment horizontal="center"/>
    </xf>
    <xf numFmtId="166" fontId="6" fillId="0" borderId="9" xfId="1" applyNumberFormat="1" applyFont="1" applyBorder="1" applyAlignment="1">
      <alignment horizontal="center"/>
    </xf>
    <xf numFmtId="0" fontId="6" fillId="0" borderId="0" xfId="0" applyFont="1" applyFill="1" applyBorder="1" applyAlignment="1">
      <alignment horizontal="left" vertical="center"/>
    </xf>
    <xf numFmtId="0" fontId="4" fillId="0" borderId="0" xfId="2" applyAlignment="1" applyProtection="1"/>
    <xf numFmtId="166" fontId="6" fillId="0" borderId="20" xfId="1" applyNumberFormat="1" applyFont="1" applyBorder="1" applyAlignment="1">
      <alignment horizontal="center"/>
    </xf>
    <xf numFmtId="166" fontId="6" fillId="0" borderId="32" xfId="1" applyNumberFormat="1" applyFont="1" applyBorder="1" applyAlignment="1">
      <alignment horizontal="center"/>
    </xf>
    <xf numFmtId="0" fontId="8" fillId="0" borderId="28" xfId="0" applyFont="1" applyFill="1" applyBorder="1" applyAlignment="1">
      <alignment horizontal="center" vertical="center"/>
    </xf>
    <xf numFmtId="166" fontId="6" fillId="0" borderId="33" xfId="0" applyNumberFormat="1" applyFont="1" applyBorder="1" applyAlignment="1">
      <alignment horizontal="center"/>
    </xf>
    <xf numFmtId="0" fontId="11" fillId="0" borderId="10" xfId="0" applyFont="1" applyBorder="1" applyAlignment="1">
      <alignment horizontal="center" vertical="center"/>
    </xf>
    <xf numFmtId="0" fontId="12" fillId="0" borderId="16" xfId="0" applyFont="1" applyFill="1" applyBorder="1" applyAlignment="1">
      <alignment horizontal="left" vertical="center" wrapText="1"/>
    </xf>
    <xf numFmtId="0" fontId="12" fillId="0" borderId="16" xfId="0" applyFont="1" applyFill="1" applyBorder="1" applyAlignment="1">
      <alignment horizontal="left" vertical="center"/>
    </xf>
    <xf numFmtId="0" fontId="12" fillId="0" borderId="17" xfId="0" applyFont="1" applyFill="1" applyBorder="1" applyAlignment="1">
      <alignment horizontal="left" vertical="center"/>
    </xf>
    <xf numFmtId="0" fontId="6" fillId="0" borderId="24" xfId="0" applyFont="1" applyBorder="1"/>
    <xf numFmtId="0" fontId="6" fillId="0" borderId="34" xfId="0" applyFont="1" applyBorder="1"/>
    <xf numFmtId="0" fontId="6" fillId="0" borderId="25" xfId="0" applyFont="1" applyBorder="1" applyAlignment="1">
      <alignment horizontal="center" vertical="center"/>
    </xf>
    <xf numFmtId="166" fontId="3" fillId="4" borderId="1" xfId="0" applyNumberFormat="1" applyFont="1" applyFill="1" applyBorder="1"/>
    <xf numFmtId="0" fontId="6" fillId="0" borderId="37" xfId="0" applyFont="1" applyBorder="1" applyAlignment="1">
      <alignment horizontal="center" vertical="center"/>
    </xf>
    <xf numFmtId="0" fontId="8" fillId="0" borderId="11" xfId="4" applyFont="1" applyFill="1" applyBorder="1" applyAlignment="1">
      <alignment vertical="center"/>
    </xf>
    <xf numFmtId="0" fontId="8" fillId="0" borderId="11" xfId="4" applyFont="1" applyFill="1" applyBorder="1" applyAlignment="1">
      <alignment vertical="center" wrapText="1"/>
    </xf>
    <xf numFmtId="0" fontId="8" fillId="0" borderId="37" xfId="0" applyFont="1" applyFill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1" fillId="0" borderId="0" xfId="0" applyFont="1"/>
    <xf numFmtId="0" fontId="11" fillId="0" borderId="0" xfId="0" applyFont="1" applyAlignment="1">
      <alignment vertical="center"/>
    </xf>
    <xf numFmtId="0" fontId="13" fillId="0" borderId="5" xfId="2" applyFont="1" applyBorder="1" applyAlignment="1" applyProtection="1">
      <alignment horizontal="center" vertical="center"/>
    </xf>
    <xf numFmtId="0" fontId="11" fillId="0" borderId="5" xfId="0" applyFont="1" applyBorder="1" applyAlignment="1">
      <alignment horizontal="left" vertical="top"/>
    </xf>
    <xf numFmtId="0" fontId="11" fillId="0" borderId="5" xfId="0" applyFont="1" applyBorder="1" applyAlignment="1">
      <alignment horizontal="center" vertical="top"/>
    </xf>
    <xf numFmtId="166" fontId="11" fillId="0" borderId="5" xfId="1" applyNumberFormat="1" applyFont="1" applyBorder="1" applyAlignment="1">
      <alignment horizontal="center" vertical="center"/>
    </xf>
    <xf numFmtId="166" fontId="11" fillId="0" borderId="6" xfId="1" applyNumberFormat="1" applyFont="1" applyBorder="1" applyAlignment="1">
      <alignment horizontal="center" vertical="center"/>
    </xf>
    <xf numFmtId="0" fontId="11" fillId="0" borderId="5" xfId="0" applyFont="1" applyBorder="1" applyAlignment="1">
      <alignment horizontal="left" vertical="top" wrapText="1"/>
    </xf>
    <xf numFmtId="3" fontId="11" fillId="0" borderId="5" xfId="0" applyNumberFormat="1" applyFont="1" applyBorder="1" applyAlignment="1">
      <alignment horizontal="center" vertical="top"/>
    </xf>
    <xf numFmtId="166" fontId="11" fillId="0" borderId="5" xfId="1" applyNumberFormat="1" applyFont="1" applyBorder="1" applyAlignment="1">
      <alignment vertical="center"/>
    </xf>
    <xf numFmtId="0" fontId="11" fillId="0" borderId="5" xfId="0" applyFont="1" applyBorder="1" applyAlignment="1">
      <alignment horizontal="center"/>
    </xf>
    <xf numFmtId="166" fontId="11" fillId="0" borderId="5" xfId="1" applyNumberFormat="1" applyFont="1" applyBorder="1"/>
    <xf numFmtId="0" fontId="11" fillId="0" borderId="5" xfId="0" applyFont="1" applyBorder="1" applyAlignment="1">
      <alignment horizontal="left"/>
    </xf>
    <xf numFmtId="0" fontId="11" fillId="0" borderId="5" xfId="0" applyFont="1" applyBorder="1" applyAlignment="1">
      <alignment horizontal="left" vertical="center" wrapText="1"/>
    </xf>
    <xf numFmtId="0" fontId="13" fillId="0" borderId="7" xfId="2" applyFont="1" applyBorder="1" applyAlignment="1" applyProtection="1">
      <alignment horizontal="center" vertical="center"/>
    </xf>
    <xf numFmtId="0" fontId="11" fillId="0" borderId="7" xfId="0" applyFont="1" applyBorder="1" applyAlignment="1">
      <alignment horizontal="left" vertical="top"/>
    </xf>
    <xf numFmtId="0" fontId="11" fillId="0" borderId="7" xfId="0" applyFont="1" applyBorder="1" applyAlignment="1">
      <alignment horizontal="center"/>
    </xf>
    <xf numFmtId="166" fontId="11" fillId="0" borderId="7" xfId="1" applyNumberFormat="1" applyFont="1" applyBorder="1"/>
    <xf numFmtId="0" fontId="11" fillId="0" borderId="24" xfId="0" applyFont="1" applyBorder="1" applyAlignment="1">
      <alignment horizontal="center" vertical="center"/>
    </xf>
    <xf numFmtId="0" fontId="6" fillId="0" borderId="1" xfId="0" applyFont="1" applyBorder="1"/>
    <xf numFmtId="0" fontId="6" fillId="0" borderId="1" xfId="0" applyFont="1" applyFill="1" applyBorder="1"/>
    <xf numFmtId="167" fontId="8" fillId="0" borderId="1" xfId="3" applyNumberFormat="1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/>
    </xf>
    <xf numFmtId="0" fontId="8" fillId="0" borderId="1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/>
    </xf>
    <xf numFmtId="0" fontId="11" fillId="6" borderId="16" xfId="0" applyFont="1" applyFill="1" applyBorder="1" applyAlignment="1">
      <alignment vertical="top"/>
    </xf>
    <xf numFmtId="0" fontId="11" fillId="6" borderId="16" xfId="0" applyFont="1" applyFill="1" applyBorder="1" applyAlignment="1"/>
    <xf numFmtId="0" fontId="2" fillId="6" borderId="5" xfId="0" applyFont="1" applyFill="1" applyBorder="1"/>
    <xf numFmtId="0" fontId="11" fillId="6" borderId="36" xfId="0" applyFont="1" applyFill="1" applyBorder="1" applyAlignment="1"/>
    <xf numFmtId="0" fontId="11" fillId="6" borderId="5" xfId="0" applyFont="1" applyFill="1" applyBorder="1" applyAlignment="1"/>
    <xf numFmtId="0" fontId="11" fillId="6" borderId="31" xfId="0" applyFont="1" applyFill="1" applyBorder="1" applyAlignment="1"/>
    <xf numFmtId="0" fontId="11" fillId="6" borderId="26" xfId="0" applyFont="1" applyFill="1" applyBorder="1" applyAlignment="1"/>
    <xf numFmtId="0" fontId="11" fillId="6" borderId="38" xfId="0" applyFont="1" applyFill="1" applyBorder="1" applyAlignment="1"/>
    <xf numFmtId="0" fontId="11" fillId="6" borderId="25" xfId="0" applyFont="1" applyFill="1" applyBorder="1" applyAlignment="1">
      <alignment vertical="center"/>
    </xf>
    <xf numFmtId="0" fontId="3" fillId="2" borderId="44" xfId="4" applyFont="1" applyFill="1" applyBorder="1" applyAlignment="1" applyProtection="1">
      <alignment horizontal="center" vertical="center" wrapText="1"/>
      <protection locked="0"/>
    </xf>
    <xf numFmtId="3" fontId="3" fillId="2" borderId="44" xfId="4" applyNumberFormat="1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vertical="center"/>
    </xf>
    <xf numFmtId="167" fontId="8" fillId="0" borderId="5" xfId="3" applyNumberFormat="1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justify" vertical="center"/>
    </xf>
    <xf numFmtId="0" fontId="8" fillId="0" borderId="5" xfId="0" applyFont="1" applyFill="1" applyBorder="1"/>
    <xf numFmtId="0" fontId="8" fillId="0" borderId="5" xfId="0" applyFont="1" applyFill="1" applyBorder="1" applyAlignment="1">
      <alignment horizontal="left"/>
    </xf>
    <xf numFmtId="0" fontId="8" fillId="0" borderId="5" xfId="0" applyFont="1" applyFill="1" applyBorder="1" applyAlignment="1">
      <alignment horizontal="left" vertical="center"/>
    </xf>
    <xf numFmtId="166" fontId="8" fillId="0" borderId="5" xfId="1" applyNumberFormat="1" applyFont="1" applyFill="1" applyBorder="1" applyAlignment="1">
      <alignment vertical="center"/>
    </xf>
    <xf numFmtId="168" fontId="3" fillId="2" borderId="44" xfId="3" applyNumberFormat="1" applyFont="1" applyFill="1" applyBorder="1" applyAlignment="1" applyProtection="1">
      <alignment horizontal="center" vertical="center" wrapText="1"/>
      <protection locked="0"/>
    </xf>
    <xf numFmtId="168" fontId="6" fillId="0" borderId="0" xfId="3" applyNumberFormat="1" applyFont="1"/>
    <xf numFmtId="168" fontId="6" fillId="0" borderId="45" xfId="3" applyNumberFormat="1" applyFont="1" applyFill="1" applyBorder="1"/>
    <xf numFmtId="166" fontId="6" fillId="0" borderId="45" xfId="1" applyNumberFormat="1" applyFont="1" applyFill="1" applyBorder="1"/>
    <xf numFmtId="0" fontId="6" fillId="0" borderId="45" xfId="0" applyFont="1" applyFill="1" applyBorder="1"/>
    <xf numFmtId="166" fontId="6" fillId="0" borderId="0" xfId="1" applyNumberFormat="1" applyFont="1" applyFill="1" applyBorder="1"/>
    <xf numFmtId="166" fontId="6" fillId="0" borderId="0" xfId="1" applyNumberFormat="1" applyFont="1" applyFill="1" applyBorder="1" applyAlignment="1">
      <alignment horizontal="center" vertical="center"/>
    </xf>
    <xf numFmtId="166" fontId="6" fillId="0" borderId="0" xfId="1" applyNumberFormat="1" applyFont="1" applyBorder="1"/>
    <xf numFmtId="166" fontId="8" fillId="0" borderId="0" xfId="1" applyNumberFormat="1" applyFont="1" applyFill="1" applyBorder="1" applyAlignment="1">
      <alignment horizontal="center" vertical="center"/>
    </xf>
    <xf numFmtId="166" fontId="8" fillId="0" borderId="0" xfId="1" applyNumberFormat="1" applyFont="1" applyFill="1" applyBorder="1" applyAlignment="1">
      <alignment horizontal="center" vertical="center" wrapText="1"/>
    </xf>
    <xf numFmtId="166" fontId="8" fillId="0" borderId="0" xfId="1" applyNumberFormat="1" applyFont="1" applyFill="1" applyBorder="1" applyAlignment="1">
      <alignment horizontal="center"/>
    </xf>
    <xf numFmtId="166" fontId="6" fillId="0" borderId="0" xfId="1" applyNumberFormat="1" applyFont="1" applyFill="1" applyBorder="1" applyAlignment="1">
      <alignment horizontal="center"/>
    </xf>
    <xf numFmtId="166" fontId="6" fillId="7" borderId="45" xfId="1" applyNumberFormat="1" applyFont="1" applyFill="1" applyBorder="1" applyAlignment="1">
      <alignment horizontal="center"/>
    </xf>
    <xf numFmtId="166" fontId="6" fillId="8" borderId="45" xfId="1" applyNumberFormat="1" applyFont="1" applyFill="1" applyBorder="1" applyAlignment="1">
      <alignment horizontal="center"/>
    </xf>
    <xf numFmtId="166" fontId="6" fillId="0" borderId="8" xfId="1" applyNumberFormat="1" applyFont="1" applyFill="1" applyBorder="1"/>
    <xf numFmtId="166" fontId="23" fillId="0" borderId="0" xfId="1" applyNumberFormat="1" applyFont="1" applyFill="1" applyBorder="1"/>
    <xf numFmtId="166" fontId="24" fillId="0" borderId="0" xfId="1" applyNumberFormat="1" applyFont="1" applyFill="1" applyBorder="1" applyAlignment="1">
      <alignment horizontal="center" vertical="center"/>
    </xf>
    <xf numFmtId="166" fontId="6" fillId="0" borderId="47" xfId="1" applyNumberFormat="1" applyFont="1" applyFill="1" applyBorder="1"/>
    <xf numFmtId="167" fontId="8" fillId="0" borderId="47" xfId="3" applyNumberFormat="1" applyFont="1" applyFill="1" applyBorder="1" applyAlignment="1">
      <alignment horizontal="left" vertical="center"/>
    </xf>
    <xf numFmtId="0" fontId="0" fillId="9" borderId="18" xfId="0" applyFill="1" applyBorder="1" applyAlignment="1">
      <alignment horizontal="center" vertical="top" wrapText="1"/>
    </xf>
    <xf numFmtId="166" fontId="6" fillId="0" borderId="5" xfId="1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left"/>
    </xf>
    <xf numFmtId="0" fontId="6" fillId="0" borderId="1" xfId="0" applyFont="1" applyBorder="1" applyAlignment="1">
      <alignment horizontal="left"/>
    </xf>
    <xf numFmtId="0" fontId="6" fillId="0" borderId="1" xfId="0" applyFont="1" applyFill="1" applyBorder="1" applyAlignment="1">
      <alignment horizontal="left"/>
    </xf>
    <xf numFmtId="0" fontId="6" fillId="0" borderId="0" xfId="0" applyFont="1" applyFill="1" applyBorder="1"/>
    <xf numFmtId="0" fontId="6" fillId="0" borderId="0" xfId="0" applyFont="1" applyBorder="1"/>
    <xf numFmtId="166" fontId="6" fillId="7" borderId="45" xfId="1" applyNumberFormat="1" applyFont="1" applyFill="1" applyBorder="1" applyAlignment="1">
      <alignment horizontal="center" vertical="center"/>
    </xf>
    <xf numFmtId="166" fontId="6" fillId="10" borderId="45" xfId="1" applyNumberFormat="1" applyFont="1" applyFill="1" applyBorder="1" applyAlignment="1">
      <alignment horizontal="center"/>
    </xf>
    <xf numFmtId="3" fontId="3" fillId="2" borderId="49" xfId="4" applyNumberFormat="1" applyFont="1" applyFill="1" applyBorder="1" applyAlignment="1">
      <alignment horizontal="center" vertical="center" wrapText="1"/>
    </xf>
    <xf numFmtId="3" fontId="3" fillId="2" borderId="50" xfId="4" applyNumberFormat="1" applyFont="1" applyFill="1" applyBorder="1" applyAlignment="1">
      <alignment horizontal="center" vertical="center" wrapText="1"/>
    </xf>
    <xf numFmtId="166" fontId="6" fillId="0" borderId="8" xfId="1" applyNumberFormat="1" applyFont="1" applyFill="1" applyBorder="1" applyAlignment="1">
      <alignment horizontal="center" vertical="center"/>
    </xf>
    <xf numFmtId="166" fontId="6" fillId="0" borderId="45" xfId="1" applyNumberFormat="1" applyFont="1" applyFill="1" applyBorder="1" applyAlignment="1">
      <alignment horizontal="center"/>
    </xf>
    <xf numFmtId="166" fontId="17" fillId="0" borderId="5" xfId="1" applyNumberFormat="1" applyFont="1" applyFill="1" applyBorder="1" applyAlignment="1">
      <alignment horizontal="left" vertical="center" wrapText="1"/>
    </xf>
    <xf numFmtId="166" fontId="17" fillId="0" borderId="5" xfId="1" applyNumberFormat="1" applyFont="1" applyFill="1" applyBorder="1" applyAlignment="1">
      <alignment horizontal="center" vertical="center"/>
    </xf>
    <xf numFmtId="166" fontId="17" fillId="0" borderId="8" xfId="1" applyNumberFormat="1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left"/>
    </xf>
    <xf numFmtId="0" fontId="8" fillId="0" borderId="11" xfId="0" applyFont="1" applyFill="1" applyBorder="1" applyAlignment="1">
      <alignment horizontal="left" vertical="center"/>
    </xf>
    <xf numFmtId="166" fontId="6" fillId="0" borderId="33" xfId="1" applyNumberFormat="1" applyFont="1" applyBorder="1" applyAlignment="1">
      <alignment horizontal="center"/>
    </xf>
    <xf numFmtId="166" fontId="6" fillId="0" borderId="35" xfId="1" applyNumberFormat="1" applyFont="1" applyBorder="1" applyAlignment="1">
      <alignment horizontal="center"/>
    </xf>
    <xf numFmtId="0" fontId="6" fillId="0" borderId="16" xfId="0" applyFont="1" applyFill="1" applyBorder="1"/>
    <xf numFmtId="0" fontId="6" fillId="0" borderId="51" xfId="0" applyFont="1" applyFill="1" applyBorder="1"/>
    <xf numFmtId="0" fontId="6" fillId="0" borderId="11" xfId="0" applyFont="1" applyFill="1" applyBorder="1"/>
    <xf numFmtId="166" fontId="6" fillId="0" borderId="51" xfId="1" applyNumberFormat="1" applyFont="1" applyFill="1" applyBorder="1"/>
    <xf numFmtId="166" fontId="6" fillId="0" borderId="18" xfId="1" applyNumberFormat="1" applyFont="1" applyFill="1" applyBorder="1"/>
    <xf numFmtId="166" fontId="17" fillId="0" borderId="0" xfId="1" applyNumberFormat="1" applyFont="1" applyFill="1" applyBorder="1" applyAlignment="1">
      <alignment horizontal="center" vertical="center" wrapText="1"/>
    </xf>
    <xf numFmtId="0" fontId="6" fillId="0" borderId="5" xfId="0" applyFont="1" applyBorder="1"/>
    <xf numFmtId="166" fontId="6" fillId="0" borderId="33" xfId="1" applyNumberFormat="1" applyFont="1" applyBorder="1" applyAlignment="1">
      <alignment horizontal="right"/>
    </xf>
    <xf numFmtId="166" fontId="6" fillId="0" borderId="35" xfId="1" applyNumberFormat="1" applyFont="1" applyBorder="1" applyAlignment="1">
      <alignment horizontal="right"/>
    </xf>
    <xf numFmtId="166" fontId="6" fillId="0" borderId="0" xfId="1" applyNumberFormat="1" applyFont="1" applyBorder="1" applyAlignment="1">
      <alignment horizontal="center"/>
    </xf>
    <xf numFmtId="166" fontId="17" fillId="0" borderId="8" xfId="1" applyNumberFormat="1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9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top" wrapText="1"/>
    </xf>
    <xf numFmtId="166" fontId="6" fillId="0" borderId="46" xfId="1" applyNumberFormat="1" applyFont="1" applyFill="1" applyBorder="1"/>
    <xf numFmtId="166" fontId="8" fillId="0" borderId="18" xfId="1" applyNumberFormat="1" applyFont="1" applyFill="1" applyBorder="1" applyAlignment="1">
      <alignment horizontal="center"/>
    </xf>
    <xf numFmtId="166" fontId="8" fillId="0" borderId="48" xfId="1" applyNumberFormat="1" applyFont="1" applyFill="1" applyBorder="1" applyAlignment="1">
      <alignment horizontal="center"/>
    </xf>
    <xf numFmtId="166" fontId="8" fillId="0" borderId="18" xfId="1" applyNumberFormat="1" applyFont="1" applyFill="1" applyBorder="1" applyAlignment="1">
      <alignment horizontal="center" vertical="center"/>
    </xf>
    <xf numFmtId="167" fontId="20" fillId="3" borderId="0" xfId="3" applyNumberFormat="1" applyFont="1" applyFill="1" applyBorder="1" applyAlignment="1">
      <alignment horizontal="center" vertical="center" wrapText="1"/>
    </xf>
    <xf numFmtId="166" fontId="6" fillId="0" borderId="48" xfId="1" applyNumberFormat="1" applyFont="1" applyFill="1" applyBorder="1"/>
    <xf numFmtId="0" fontId="19" fillId="0" borderId="0" xfId="0" applyFont="1" applyFill="1" applyBorder="1" applyAlignment="1">
      <alignment horizontal="center" vertical="top" wrapText="1"/>
    </xf>
    <xf numFmtId="167" fontId="20" fillId="0" borderId="0" xfId="3" applyNumberFormat="1" applyFont="1" applyFill="1" applyBorder="1" applyAlignment="1">
      <alignment horizontal="center" vertical="center" wrapText="1"/>
    </xf>
    <xf numFmtId="0" fontId="0" fillId="9" borderId="27" xfId="0" applyFill="1" applyBorder="1" applyAlignment="1">
      <alignment horizontal="center" vertical="top" wrapText="1"/>
    </xf>
    <xf numFmtId="0" fontId="0" fillId="9" borderId="0" xfId="0" applyFill="1" applyBorder="1" applyAlignment="1">
      <alignment horizontal="center" vertical="top" wrapText="1"/>
    </xf>
    <xf numFmtId="166" fontId="8" fillId="0" borderId="48" xfId="1" applyNumberFormat="1" applyFont="1" applyFill="1" applyBorder="1" applyAlignment="1">
      <alignment horizontal="center" vertical="center"/>
    </xf>
    <xf numFmtId="166" fontId="8" fillId="0" borderId="5" xfId="1" applyNumberFormat="1" applyFont="1" applyFill="1" applyBorder="1" applyAlignment="1">
      <alignment horizontal="center"/>
    </xf>
    <xf numFmtId="166" fontId="8" fillId="0" borderId="10" xfId="1" applyNumberFormat="1" applyFont="1" applyFill="1" applyBorder="1" applyAlignment="1">
      <alignment horizontal="center"/>
    </xf>
    <xf numFmtId="166" fontId="17" fillId="0" borderId="11" xfId="1" applyNumberFormat="1" applyFont="1" applyFill="1" applyBorder="1" applyAlignment="1">
      <alignment horizontal="center" vertical="center" wrapText="1"/>
    </xf>
    <xf numFmtId="0" fontId="19" fillId="9" borderId="18" xfId="0" applyFont="1" applyFill="1" applyBorder="1" applyAlignment="1">
      <alignment horizontal="center" vertical="center" wrapText="1"/>
    </xf>
    <xf numFmtId="168" fontId="6" fillId="0" borderId="45" xfId="3" applyNumberFormat="1" applyFont="1" applyBorder="1"/>
    <xf numFmtId="0" fontId="6" fillId="0" borderId="45" xfId="0" applyFont="1" applyBorder="1"/>
    <xf numFmtId="0" fontId="6" fillId="0" borderId="16" xfId="0" applyFont="1" applyBorder="1"/>
    <xf numFmtId="0" fontId="6" fillId="0" borderId="51" xfId="0" applyFont="1" applyBorder="1"/>
    <xf numFmtId="0" fontId="6" fillId="0" borderId="30" xfId="0" applyFont="1" applyFill="1" applyBorder="1"/>
    <xf numFmtId="0" fontId="6" fillId="0" borderId="12" xfId="0" applyFont="1" applyFill="1" applyBorder="1"/>
    <xf numFmtId="0" fontId="8" fillId="0" borderId="12" xfId="0" applyFont="1" applyFill="1" applyBorder="1" applyAlignment="1">
      <alignment vertical="center"/>
    </xf>
    <xf numFmtId="166" fontId="6" fillId="0" borderId="11" xfId="1" applyNumberFormat="1" applyFont="1" applyFill="1" applyBorder="1" applyAlignment="1">
      <alignment horizontal="center" vertical="center"/>
    </xf>
    <xf numFmtId="166" fontId="6" fillId="0" borderId="8" xfId="1" applyNumberFormat="1" applyFont="1" applyBorder="1"/>
    <xf numFmtId="0" fontId="6" fillId="0" borderId="18" xfId="0" applyFont="1" applyBorder="1"/>
    <xf numFmtId="166" fontId="8" fillId="0" borderId="46" xfId="1" applyNumberFormat="1" applyFont="1" applyFill="1" applyBorder="1" applyAlignment="1">
      <alignment horizontal="center" vertical="center"/>
    </xf>
    <xf numFmtId="166" fontId="6" fillId="0" borderId="27" xfId="1" applyNumberFormat="1" applyFont="1" applyFill="1" applyBorder="1"/>
    <xf numFmtId="166" fontId="8" fillId="0" borderId="46" xfId="1" applyNumberFormat="1" applyFont="1" applyFill="1" applyBorder="1" applyAlignment="1">
      <alignment horizontal="center"/>
    </xf>
    <xf numFmtId="166" fontId="8" fillId="0" borderId="7" xfId="1" applyNumberFormat="1" applyFont="1" applyFill="1" applyBorder="1" applyAlignment="1">
      <alignment horizontal="center" vertical="center"/>
    </xf>
    <xf numFmtId="0" fontId="0" fillId="9" borderId="11" xfId="0" applyFill="1" applyBorder="1" applyAlignment="1">
      <alignment horizontal="center" vertical="top" wrapText="1"/>
    </xf>
    <xf numFmtId="166" fontId="8" fillId="0" borderId="10" xfId="1" applyNumberFormat="1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/>
    </xf>
    <xf numFmtId="0" fontId="7" fillId="0" borderId="34" xfId="0" applyFont="1" applyBorder="1" applyAlignment="1">
      <alignment horizontal="center"/>
    </xf>
    <xf numFmtId="0" fontId="7" fillId="0" borderId="28" xfId="0" applyFont="1" applyBorder="1" applyAlignment="1">
      <alignment horizontal="center" vertical="center"/>
    </xf>
    <xf numFmtId="0" fontId="8" fillId="0" borderId="5" xfId="4" applyFont="1" applyFill="1" applyBorder="1" applyAlignment="1">
      <alignment horizontal="left" vertical="center" wrapText="1"/>
    </xf>
    <xf numFmtId="166" fontId="17" fillId="0" borderId="11" xfId="1" applyNumberFormat="1" applyFont="1" applyFill="1" applyBorder="1" applyAlignment="1">
      <alignment horizontal="center" vertical="center"/>
    </xf>
    <xf numFmtId="166" fontId="6" fillId="0" borderId="11" xfId="1" applyNumberFormat="1" applyFont="1" applyFill="1" applyBorder="1"/>
    <xf numFmtId="0" fontId="6" fillId="0" borderId="52" xfId="0" applyFont="1" applyBorder="1" applyAlignment="1">
      <alignment horizontal="center" vertical="center"/>
    </xf>
    <xf numFmtId="166" fontId="6" fillId="0" borderId="46" xfId="1" applyNumberFormat="1" applyFont="1" applyBorder="1" applyAlignment="1">
      <alignment horizontal="center"/>
    </xf>
    <xf numFmtId="166" fontId="6" fillId="0" borderId="53" xfId="1" applyNumberFormat="1" applyFont="1" applyBorder="1" applyAlignment="1">
      <alignment horizontal="center"/>
    </xf>
    <xf numFmtId="166" fontId="6" fillId="0" borderId="35" xfId="0" applyNumberFormat="1" applyFont="1" applyBorder="1" applyAlignment="1">
      <alignment horizontal="center"/>
    </xf>
    <xf numFmtId="167" fontId="8" fillId="0" borderId="45" xfId="3" applyNumberFormat="1" applyFont="1" applyFill="1" applyBorder="1" applyAlignment="1">
      <alignment horizontal="left" vertical="center"/>
    </xf>
    <xf numFmtId="167" fontId="18" fillId="0" borderId="10" xfId="3" applyNumberFormat="1" applyFont="1" applyFill="1" applyBorder="1" applyAlignment="1">
      <alignment horizontal="center" vertical="center" wrapText="1"/>
    </xf>
    <xf numFmtId="3" fontId="3" fillId="2" borderId="11" xfId="4" applyNumberFormat="1" applyFont="1" applyFill="1" applyBorder="1" applyAlignment="1">
      <alignment horizontal="center" vertical="center" wrapText="1"/>
    </xf>
    <xf numFmtId="166" fontId="6" fillId="0" borderId="12" xfId="1" applyNumberFormat="1" applyFont="1" applyFill="1" applyBorder="1"/>
    <xf numFmtId="166" fontId="6" fillId="0" borderId="11" xfId="1" applyNumberFormat="1" applyFont="1" applyBorder="1"/>
    <xf numFmtId="166" fontId="17" fillId="0" borderId="11" xfId="1" applyNumberFormat="1" applyFont="1" applyFill="1" applyBorder="1" applyAlignment="1">
      <alignment horizontal="left" vertical="center" wrapText="1"/>
    </xf>
    <xf numFmtId="166" fontId="6" fillId="9" borderId="11" xfId="1" applyNumberFormat="1" applyFont="1" applyFill="1" applyBorder="1" applyAlignment="1">
      <alignment horizontal="center" vertical="center" wrapText="1"/>
    </xf>
    <xf numFmtId="166" fontId="6" fillId="0" borderId="12" xfId="1" applyNumberFormat="1" applyFont="1" applyFill="1" applyBorder="1" applyAlignment="1">
      <alignment horizontal="center" vertical="center"/>
    </xf>
    <xf numFmtId="166" fontId="6" fillId="0" borderId="12" xfId="1" applyNumberFormat="1" applyFont="1" applyBorder="1"/>
    <xf numFmtId="166" fontId="17" fillId="0" borderId="12" xfId="1" applyNumberFormat="1" applyFont="1" applyFill="1" applyBorder="1" applyAlignment="1">
      <alignment horizontal="center" vertical="center"/>
    </xf>
    <xf numFmtId="166" fontId="17" fillId="3" borderId="12" xfId="1" applyNumberFormat="1" applyFont="1" applyFill="1" applyBorder="1" applyAlignment="1">
      <alignment horizontal="center" vertical="center"/>
    </xf>
    <xf numFmtId="166" fontId="17" fillId="0" borderId="12" xfId="1" applyNumberFormat="1" applyFont="1" applyFill="1" applyBorder="1" applyAlignment="1">
      <alignment horizontal="center" vertical="center" wrapText="1"/>
    </xf>
    <xf numFmtId="166" fontId="17" fillId="3" borderId="8" xfId="1" applyNumberFormat="1" applyFont="1" applyFill="1" applyBorder="1" applyAlignment="1">
      <alignment horizontal="left" vertical="center" wrapText="1"/>
    </xf>
    <xf numFmtId="166" fontId="6" fillId="9" borderId="8" xfId="1" applyNumberFormat="1" applyFont="1" applyFill="1" applyBorder="1" applyAlignment="1">
      <alignment horizontal="center" vertical="center" wrapText="1"/>
    </xf>
    <xf numFmtId="166" fontId="17" fillId="0" borderId="54" xfId="1" applyNumberFormat="1" applyFont="1" applyFill="1" applyBorder="1" applyAlignment="1">
      <alignment horizontal="center" vertical="center"/>
    </xf>
    <xf numFmtId="166" fontId="8" fillId="0" borderId="47" xfId="1" applyNumberFormat="1" applyFont="1" applyFill="1" applyBorder="1" applyAlignment="1">
      <alignment vertical="center"/>
    </xf>
    <xf numFmtId="166" fontId="8" fillId="0" borderId="47" xfId="1" applyNumberFormat="1" applyFont="1" applyFill="1" applyBorder="1" applyAlignment="1">
      <alignment horizontal="left" vertical="center"/>
    </xf>
    <xf numFmtId="166" fontId="8" fillId="0" borderId="47" xfId="1" applyNumberFormat="1" applyFont="1" applyFill="1" applyBorder="1" applyAlignment="1">
      <alignment horizontal="justify" vertical="center"/>
    </xf>
    <xf numFmtId="166" fontId="8" fillId="0" borderId="47" xfId="1" applyNumberFormat="1" applyFont="1" applyFill="1" applyBorder="1" applyAlignment="1">
      <alignment horizontal="left"/>
    </xf>
    <xf numFmtId="166" fontId="8" fillId="0" borderId="47" xfId="1" applyNumberFormat="1" applyFont="1" applyFill="1" applyBorder="1"/>
    <xf numFmtId="0" fontId="6" fillId="0" borderId="47" xfId="0" applyFont="1" applyFill="1" applyBorder="1"/>
    <xf numFmtId="166" fontId="6" fillId="0" borderId="5" xfId="1" applyNumberFormat="1" applyFont="1" applyFill="1" applyBorder="1" applyAlignment="1">
      <alignment horizontal="right" vertical="center"/>
    </xf>
    <xf numFmtId="166" fontId="8" fillId="0" borderId="5" xfId="1" applyNumberFormat="1" applyFont="1" applyFill="1" applyBorder="1" applyAlignment="1">
      <alignment horizontal="right" vertical="center"/>
    </xf>
    <xf numFmtId="166" fontId="17" fillId="0" borderId="5" xfId="1" applyNumberFormat="1" applyFont="1" applyFill="1" applyBorder="1" applyAlignment="1">
      <alignment horizontal="right" vertical="center"/>
    </xf>
    <xf numFmtId="166" fontId="17" fillId="3" borderId="5" xfId="1" applyNumberFormat="1" applyFont="1" applyFill="1" applyBorder="1" applyAlignment="1">
      <alignment horizontal="right" vertical="center"/>
    </xf>
    <xf numFmtId="166" fontId="6" fillId="0" borderId="5" xfId="1" applyNumberFormat="1" applyFont="1" applyBorder="1" applyAlignment="1">
      <alignment horizontal="right" vertical="center"/>
    </xf>
    <xf numFmtId="166" fontId="17" fillId="0" borderId="18" xfId="1" applyNumberFormat="1" applyFont="1" applyFill="1" applyBorder="1" applyAlignment="1">
      <alignment horizontal="right" vertical="center"/>
    </xf>
    <xf numFmtId="166" fontId="6" fillId="0" borderId="18" xfId="1" applyNumberFormat="1" applyFont="1" applyFill="1" applyBorder="1" applyAlignment="1">
      <alignment horizontal="right" vertical="center"/>
    </xf>
    <xf numFmtId="166" fontId="6" fillId="0" borderId="54" xfId="1" applyNumberFormat="1" applyFont="1" applyFill="1" applyBorder="1" applyAlignment="1">
      <alignment horizontal="center" vertical="center"/>
    </xf>
    <xf numFmtId="166" fontId="6" fillId="0" borderId="33" xfId="1" applyNumberFormat="1" applyFont="1" applyFill="1" applyBorder="1" applyAlignment="1">
      <alignment horizontal="center" vertical="center"/>
    </xf>
    <xf numFmtId="166" fontId="6" fillId="0" borderId="18" xfId="1" applyNumberFormat="1" applyFont="1" applyFill="1" applyBorder="1" applyAlignment="1">
      <alignment horizontal="center" vertical="center"/>
    </xf>
    <xf numFmtId="166" fontId="6" fillId="0" borderId="54" xfId="1" applyNumberFormat="1" applyFont="1" applyBorder="1"/>
    <xf numFmtId="166" fontId="6" fillId="0" borderId="33" xfId="1" applyNumberFormat="1" applyFont="1" applyBorder="1"/>
    <xf numFmtId="166" fontId="17" fillId="0" borderId="27" xfId="1" applyNumberFormat="1" applyFont="1" applyFill="1" applyBorder="1" applyAlignment="1">
      <alignment horizontal="left" vertical="center" wrapText="1"/>
    </xf>
    <xf numFmtId="166" fontId="6" fillId="0" borderId="18" xfId="1" applyNumberFormat="1" applyFont="1" applyBorder="1" applyAlignment="1">
      <alignment horizontal="right" vertical="center"/>
    </xf>
    <xf numFmtId="166" fontId="17" fillId="0" borderId="18" xfId="1" applyNumberFormat="1" applyFont="1" applyFill="1" applyBorder="1" applyAlignment="1">
      <alignment horizontal="left" vertical="center" wrapText="1"/>
    </xf>
    <xf numFmtId="166" fontId="6" fillId="0" borderId="18" xfId="1" applyNumberFormat="1" applyFont="1" applyBorder="1"/>
    <xf numFmtId="166" fontId="6" fillId="0" borderId="27" xfId="1" applyNumberFormat="1" applyFont="1" applyFill="1" applyBorder="1" applyAlignment="1">
      <alignment horizontal="center" vertical="center"/>
    </xf>
    <xf numFmtId="166" fontId="6" fillId="0" borderId="54" xfId="1" applyNumberFormat="1" applyFont="1" applyFill="1" applyBorder="1"/>
    <xf numFmtId="166" fontId="17" fillId="0" borderId="54" xfId="1" applyNumberFormat="1" applyFont="1" applyFill="1" applyBorder="1" applyAlignment="1">
      <alignment horizontal="center" vertical="center" wrapText="1"/>
    </xf>
    <xf numFmtId="166" fontId="17" fillId="0" borderId="33" xfId="1" applyNumberFormat="1" applyFont="1" applyFill="1" applyBorder="1" applyAlignment="1">
      <alignment horizontal="left" vertical="center" wrapText="1"/>
    </xf>
    <xf numFmtId="166" fontId="6" fillId="0" borderId="27" xfId="1" applyNumberFormat="1" applyFont="1" applyBorder="1"/>
    <xf numFmtId="166" fontId="17" fillId="0" borderId="27" xfId="1" applyNumberFormat="1" applyFont="1" applyFill="1" applyBorder="1" applyAlignment="1">
      <alignment horizontal="center" vertical="center"/>
    </xf>
    <xf numFmtId="166" fontId="17" fillId="0" borderId="33" xfId="1" applyNumberFormat="1" applyFont="1" applyFill="1" applyBorder="1" applyAlignment="1">
      <alignment horizontal="center" vertical="center" wrapText="1"/>
    </xf>
    <xf numFmtId="166" fontId="17" fillId="0" borderId="27" xfId="1" applyNumberFormat="1" applyFont="1" applyFill="1" applyBorder="1" applyAlignment="1">
      <alignment horizontal="center" vertical="center" wrapText="1"/>
    </xf>
    <xf numFmtId="166" fontId="17" fillId="0" borderId="18" xfId="1" applyNumberFormat="1" applyFont="1" applyFill="1" applyBorder="1" applyAlignment="1">
      <alignment horizontal="center" vertical="center"/>
    </xf>
    <xf numFmtId="0" fontId="14" fillId="0" borderId="2" xfId="2" applyFont="1" applyFill="1" applyBorder="1" applyAlignment="1" applyProtection="1">
      <alignment horizontal="center"/>
    </xf>
    <xf numFmtId="0" fontId="14" fillId="0" borderId="3" xfId="2" applyFont="1" applyFill="1" applyBorder="1" applyAlignment="1" applyProtection="1">
      <alignment horizontal="center"/>
    </xf>
    <xf numFmtId="0" fontId="14" fillId="0" borderId="4" xfId="2" applyFont="1" applyFill="1" applyBorder="1" applyAlignment="1" applyProtection="1">
      <alignment horizontal="center"/>
    </xf>
    <xf numFmtId="0" fontId="11" fillId="6" borderId="40" xfId="0" applyFont="1" applyFill="1" applyBorder="1" applyAlignment="1">
      <alignment horizontal="center"/>
    </xf>
    <xf numFmtId="0" fontId="11" fillId="6" borderId="29" xfId="0" applyFont="1" applyFill="1" applyBorder="1" applyAlignment="1">
      <alignment horizontal="center"/>
    </xf>
    <xf numFmtId="0" fontId="11" fillId="6" borderId="41" xfId="0" applyFont="1" applyFill="1" applyBorder="1" applyAlignment="1">
      <alignment horizontal="center"/>
    </xf>
    <xf numFmtId="0" fontId="11" fillId="6" borderId="42" xfId="0" applyFont="1" applyFill="1" applyBorder="1" applyAlignment="1">
      <alignment horizontal="center"/>
    </xf>
    <xf numFmtId="0" fontId="11" fillId="6" borderId="12" xfId="0" applyFont="1" applyFill="1" applyBorder="1" applyAlignment="1">
      <alignment horizontal="center"/>
    </xf>
    <xf numFmtId="0" fontId="11" fillId="6" borderId="43" xfId="0" applyFont="1" applyFill="1" applyBorder="1" applyAlignment="1">
      <alignment horizontal="center"/>
    </xf>
    <xf numFmtId="0" fontId="11" fillId="6" borderId="39" xfId="0" applyFont="1" applyFill="1" applyBorder="1" applyAlignment="1">
      <alignment horizontal="center" vertical="top" wrapText="1"/>
    </xf>
    <xf numFmtId="0" fontId="11" fillId="6" borderId="21" xfId="0" applyFont="1" applyFill="1" applyBorder="1" applyAlignment="1">
      <alignment horizontal="center" vertical="top" wrapText="1"/>
    </xf>
    <xf numFmtId="0" fontId="11" fillId="6" borderId="32" xfId="0" applyFont="1" applyFill="1" applyBorder="1" applyAlignment="1">
      <alignment horizontal="center" vertical="top" wrapText="1"/>
    </xf>
    <xf numFmtId="0" fontId="11" fillId="6" borderId="30" xfId="0" applyFont="1" applyFill="1" applyBorder="1" applyAlignment="1">
      <alignment horizontal="center"/>
    </xf>
    <xf numFmtId="0" fontId="11" fillId="6" borderId="0" xfId="0" applyFont="1" applyFill="1" applyAlignment="1">
      <alignment horizontal="center"/>
    </xf>
    <xf numFmtId="0" fontId="11" fillId="6" borderId="36" xfId="0" applyFont="1" applyFill="1" applyBorder="1" applyAlignment="1">
      <alignment horizontal="center"/>
    </xf>
    <xf numFmtId="0" fontId="11" fillId="6" borderId="30" xfId="0" applyFont="1" applyFill="1" applyBorder="1" applyAlignment="1">
      <alignment horizontal="center" vertical="center"/>
    </xf>
    <xf numFmtId="0" fontId="11" fillId="6" borderId="0" xfId="0" applyFont="1" applyFill="1" applyBorder="1" applyAlignment="1">
      <alignment horizontal="center" vertical="center"/>
    </xf>
    <xf numFmtId="0" fontId="11" fillId="6" borderId="36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/>
    </xf>
    <xf numFmtId="0" fontId="3" fillId="0" borderId="35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6" fillId="0" borderId="26" xfId="0" applyFont="1" applyBorder="1" applyAlignment="1">
      <alignment horizontal="center"/>
    </xf>
    <xf numFmtId="0" fontId="3" fillId="4" borderId="2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/>
    </xf>
    <xf numFmtId="0" fontId="3" fillId="5" borderId="3" xfId="0" applyFont="1" applyFill="1" applyBorder="1" applyAlignment="1">
      <alignment horizontal="center"/>
    </xf>
    <xf numFmtId="0" fontId="3" fillId="5" borderId="4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</cellXfs>
  <cellStyles count="5">
    <cellStyle name="Hipervínculo" xfId="2" builtinId="8"/>
    <cellStyle name="Millares" xfId="3" builtinId="3"/>
    <cellStyle name="Moneda" xfId="1" builtinId="4"/>
    <cellStyle name="Normal" xfId="0" builtinId="0"/>
    <cellStyle name="Normal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8564</xdr:rowOff>
    </xdr:from>
    <xdr:to>
      <xdr:col>0</xdr:col>
      <xdr:colOff>1438275</xdr:colOff>
      <xdr:row>6</xdr:row>
      <xdr:rowOff>601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51464"/>
          <a:ext cx="1438274" cy="6397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8</xdr:col>
      <xdr:colOff>228600</xdr:colOff>
      <xdr:row>47</xdr:row>
      <xdr:rowOff>171450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81000"/>
          <a:ext cx="5562600" cy="87439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4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69"/>
  <sheetViews>
    <sheetView showGridLines="0" tabSelected="1" zoomScaleNormal="100" workbookViewId="0">
      <selection activeCell="A2" sqref="A2:M2"/>
    </sheetView>
  </sheetViews>
  <sheetFormatPr baseColWidth="10" defaultColWidth="8.28515625" defaultRowHeight="12.75" x14ac:dyDescent="0.2"/>
  <cols>
    <col min="1" max="1" width="58" style="58" customWidth="1"/>
    <col min="2" max="2" width="15.28515625" style="59" customWidth="1"/>
    <col min="3" max="3" width="50.5703125" style="58" customWidth="1"/>
    <col min="4" max="4" width="21.42578125" style="58" customWidth="1"/>
    <col min="5" max="5" width="21.140625" style="58" customWidth="1"/>
    <col min="6" max="6" width="12.42578125" style="58" bestFit="1" customWidth="1"/>
    <col min="7" max="7" width="11.28515625" style="58" customWidth="1"/>
    <col min="8" max="8" width="11.5703125" style="58" customWidth="1"/>
    <col min="9" max="9" width="12.85546875" style="58" customWidth="1"/>
    <col min="10" max="10" width="14.42578125" style="58" customWidth="1"/>
    <col min="11" max="11" width="11.5703125" style="58" customWidth="1"/>
    <col min="12" max="12" width="16.7109375" style="58" customWidth="1"/>
    <col min="13" max="13" width="19.28515625" style="58" customWidth="1"/>
    <col min="14" max="16384" width="8.28515625" style="58"/>
  </cols>
  <sheetData>
    <row r="1" spans="1:13" ht="13.5" thickBot="1" x14ac:dyDescent="0.25"/>
    <row r="2" spans="1:13" ht="13.5" thickBot="1" x14ac:dyDescent="0.25">
      <c r="A2" s="245" t="s">
        <v>380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7"/>
    </row>
    <row r="3" spans="1:13" x14ac:dyDescent="0.2">
      <c r="A3" s="245" t="s">
        <v>412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7"/>
    </row>
    <row r="4" spans="1:13" x14ac:dyDescent="0.2">
      <c r="A4" s="248" t="s">
        <v>381</v>
      </c>
      <c r="B4" s="249"/>
      <c r="C4" s="249"/>
      <c r="D4" s="249"/>
      <c r="E4" s="249"/>
      <c r="F4" s="249"/>
      <c r="G4" s="249"/>
      <c r="H4" s="249"/>
      <c r="I4" s="249"/>
      <c r="J4" s="249"/>
      <c r="K4" s="249"/>
      <c r="L4" s="249"/>
      <c r="M4" s="250"/>
    </row>
    <row r="5" spans="1:13" x14ac:dyDescent="0.2">
      <c r="A5" s="248" t="s">
        <v>382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50"/>
    </row>
    <row r="6" spans="1:13" x14ac:dyDescent="0.2">
      <c r="A6" s="248" t="s">
        <v>453</v>
      </c>
      <c r="B6" s="249"/>
      <c r="C6" s="249"/>
      <c r="D6" s="249"/>
      <c r="E6" s="249"/>
      <c r="F6" s="249"/>
      <c r="G6" s="249"/>
      <c r="H6" s="249"/>
      <c r="I6" s="249"/>
      <c r="J6" s="249"/>
      <c r="K6" s="249"/>
      <c r="L6" s="249"/>
      <c r="M6" s="250"/>
    </row>
    <row r="7" spans="1:13" ht="16.5" customHeight="1" x14ac:dyDescent="0.2">
      <c r="A7" s="83" t="s">
        <v>384</v>
      </c>
      <c r="B7" s="251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3"/>
    </row>
    <row r="8" spans="1:13" ht="15" customHeight="1" x14ac:dyDescent="0.2">
      <c r="A8" s="84" t="s">
        <v>385</v>
      </c>
      <c r="B8" s="254"/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6"/>
    </row>
    <row r="9" spans="1:13" ht="15" customHeight="1" x14ac:dyDescent="0.2">
      <c r="A9" s="91" t="s">
        <v>386</v>
      </c>
      <c r="B9" s="257"/>
      <c r="C9" s="258"/>
      <c r="D9" s="258"/>
      <c r="E9" s="258"/>
      <c r="F9" s="258"/>
      <c r="G9" s="258"/>
      <c r="H9" s="258"/>
      <c r="I9" s="258"/>
      <c r="J9" s="258"/>
      <c r="K9" s="258"/>
      <c r="L9" s="258"/>
      <c r="M9" s="259"/>
    </row>
    <row r="10" spans="1:13" ht="15.75" customHeight="1" thickBot="1" x14ac:dyDescent="0.3">
      <c r="A10" s="85" t="s">
        <v>406</v>
      </c>
      <c r="B10" s="257"/>
      <c r="C10" s="258"/>
      <c r="D10" s="258"/>
      <c r="E10" s="258"/>
      <c r="F10" s="258"/>
      <c r="G10" s="258"/>
      <c r="H10" s="258"/>
      <c r="I10" s="258"/>
      <c r="J10" s="258"/>
      <c r="K10" s="258"/>
      <c r="L10" s="258"/>
      <c r="M10" s="259"/>
    </row>
    <row r="11" spans="1:13" ht="15.75" customHeight="1" thickBot="1" x14ac:dyDescent="0.3">
      <c r="A11" s="87" t="s">
        <v>407</v>
      </c>
      <c r="B11" s="88"/>
      <c r="C11" s="89"/>
      <c r="D11" s="89"/>
      <c r="E11" s="90"/>
      <c r="F11" s="242" t="s">
        <v>229</v>
      </c>
      <c r="G11" s="243"/>
      <c r="H11" s="243"/>
      <c r="I11" s="243"/>
      <c r="J11" s="243"/>
      <c r="K11" s="243"/>
      <c r="L11" s="244"/>
      <c r="M11" s="86"/>
    </row>
    <row r="12" spans="1:13" ht="30" customHeight="1" x14ac:dyDescent="0.2">
      <c r="A12" s="76" t="s">
        <v>0</v>
      </c>
      <c r="B12" s="45" t="s">
        <v>1</v>
      </c>
      <c r="C12" s="45" t="s">
        <v>231</v>
      </c>
      <c r="D12" s="45" t="s">
        <v>233</v>
      </c>
      <c r="E12" s="45" t="s">
        <v>2</v>
      </c>
      <c r="F12" s="45" t="s">
        <v>3</v>
      </c>
      <c r="G12" s="45" t="s">
        <v>4</v>
      </c>
      <c r="H12" s="45" t="s">
        <v>5</v>
      </c>
      <c r="I12" s="45" t="s">
        <v>6</v>
      </c>
      <c r="J12" s="45" t="s">
        <v>7</v>
      </c>
      <c r="K12" s="45" t="s">
        <v>16</v>
      </c>
      <c r="L12" s="45" t="s">
        <v>66</v>
      </c>
      <c r="M12" s="57" t="s">
        <v>383</v>
      </c>
    </row>
    <row r="13" spans="1:13" ht="30" customHeight="1" x14ac:dyDescent="0.2">
      <c r="A13" s="46" t="s">
        <v>230</v>
      </c>
      <c r="B13" s="60">
        <v>1</v>
      </c>
      <c r="C13" s="61" t="s">
        <v>232</v>
      </c>
      <c r="D13" s="62">
        <v>340</v>
      </c>
      <c r="E13" s="62">
        <f>COUNT('RUTA 1'!B$7:'RUTA 1'!B17)</f>
        <v>9</v>
      </c>
      <c r="F13" s="63">
        <f>+'RUTA 1'!D16</f>
        <v>93000</v>
      </c>
      <c r="G13" s="63">
        <f>+'RUTA 1'!E16</f>
        <v>110200</v>
      </c>
      <c r="H13" s="63">
        <f>+'RUTA 1'!F16</f>
        <v>160400</v>
      </c>
      <c r="I13" s="63">
        <f>+'RUTA 1'!G16</f>
        <v>208100</v>
      </c>
      <c r="J13" s="63">
        <f>+'RUTA 1'!H16</f>
        <v>322000</v>
      </c>
      <c r="K13" s="63">
        <f>+'RUTA 1'!I16</f>
        <v>211100</v>
      </c>
      <c r="L13" s="63">
        <f>+'RUTA 1'!J16</f>
        <v>238300</v>
      </c>
      <c r="M13" s="64">
        <f>SUM(F13:L13)</f>
        <v>1343100</v>
      </c>
    </row>
    <row r="14" spans="1:13" ht="30" customHeight="1" x14ac:dyDescent="0.2">
      <c r="A14" s="47" t="s">
        <v>177</v>
      </c>
      <c r="B14" s="60">
        <v>2</v>
      </c>
      <c r="C14" s="65" t="s">
        <v>234</v>
      </c>
      <c r="D14" s="66">
        <v>1103</v>
      </c>
      <c r="E14" s="62">
        <f>COUNT('RUTA 2'!B7:'RUTA 2'!B24)</f>
        <v>16</v>
      </c>
      <c r="F14" s="67">
        <f>+'RUTA 2'!D23</f>
        <v>141700</v>
      </c>
      <c r="G14" s="67">
        <f>+'RUTA 2'!E23</f>
        <v>183500</v>
      </c>
      <c r="H14" s="67">
        <f>+'RUTA 2'!F23</f>
        <v>322500</v>
      </c>
      <c r="I14" s="67">
        <f>+'RUTA 2'!G23</f>
        <v>438200</v>
      </c>
      <c r="J14" s="67">
        <f>+'RUTA 2'!H23</f>
        <v>610200</v>
      </c>
      <c r="K14" s="67">
        <f>+'RUTA 2'!I23</f>
        <v>347800</v>
      </c>
      <c r="L14" s="67">
        <f>+'RUTA 2'!J23</f>
        <v>302800</v>
      </c>
      <c r="M14" s="64">
        <f t="shared" ref="M14:M69" si="0">SUM(F14:L14)</f>
        <v>2346700</v>
      </c>
    </row>
    <row r="15" spans="1:13" ht="30" customHeight="1" x14ac:dyDescent="0.2">
      <c r="A15" s="47" t="s">
        <v>178</v>
      </c>
      <c r="B15" s="60">
        <v>3</v>
      </c>
      <c r="C15" s="65" t="s">
        <v>235</v>
      </c>
      <c r="D15" s="66">
        <v>1125</v>
      </c>
      <c r="E15" s="62">
        <f>COUNT('RUTA 3'!B$7:B23)</f>
        <v>15</v>
      </c>
      <c r="F15" s="67">
        <f>+'RUTA 3'!D22</f>
        <v>130300</v>
      </c>
      <c r="G15" s="67">
        <f>+'RUTA 3'!E22</f>
        <v>150700</v>
      </c>
      <c r="H15" s="67">
        <f>+'RUTA 3'!F22</f>
        <v>279600</v>
      </c>
      <c r="I15" s="67">
        <f>+'RUTA 3'!G22</f>
        <v>344400</v>
      </c>
      <c r="J15" s="67">
        <f>+'RUTA 3'!H22</f>
        <v>447600</v>
      </c>
      <c r="K15" s="67">
        <f>+'RUTA 3'!I22</f>
        <v>165000</v>
      </c>
      <c r="L15" s="67">
        <f>+'RUTA 3'!J22</f>
        <v>186900</v>
      </c>
      <c r="M15" s="64">
        <f t="shared" si="0"/>
        <v>1704500</v>
      </c>
    </row>
    <row r="16" spans="1:13" ht="30" customHeight="1" x14ac:dyDescent="0.2">
      <c r="A16" s="47" t="s">
        <v>179</v>
      </c>
      <c r="B16" s="60">
        <v>4</v>
      </c>
      <c r="C16" s="65" t="s">
        <v>236</v>
      </c>
      <c r="D16" s="62">
        <v>959</v>
      </c>
      <c r="E16" s="62">
        <f>COUNT('RUTA 4'!B$7:'RUTA 4'!B23)</f>
        <v>15</v>
      </c>
      <c r="F16" s="67">
        <f>+'RUTA 4'!D22</f>
        <v>121000</v>
      </c>
      <c r="G16" s="67">
        <f>+'RUTA 4'!E22</f>
        <v>146600</v>
      </c>
      <c r="H16" s="67">
        <f>+'RUTA 4'!F22</f>
        <v>274000</v>
      </c>
      <c r="I16" s="67">
        <f>+'RUTA 4'!G22</f>
        <v>356600</v>
      </c>
      <c r="J16" s="67">
        <f>+'RUTA 4'!H22</f>
        <v>428300</v>
      </c>
      <c r="K16" s="67">
        <f>+'RUTA 4'!I22</f>
        <v>139900</v>
      </c>
      <c r="L16" s="67">
        <f>+'RUTA 4'!J22</f>
        <v>157700</v>
      </c>
      <c r="M16" s="64">
        <f t="shared" si="0"/>
        <v>1624100</v>
      </c>
    </row>
    <row r="17" spans="1:13" ht="30" customHeight="1" x14ac:dyDescent="0.2">
      <c r="A17" s="47" t="s">
        <v>179</v>
      </c>
      <c r="B17" s="60">
        <v>5</v>
      </c>
      <c r="C17" s="65" t="s">
        <v>237</v>
      </c>
      <c r="D17" s="62">
        <v>969</v>
      </c>
      <c r="E17" s="62">
        <f>COUNT('RUTA 5'!B$7:'RUTA 5'!B23)</f>
        <v>15</v>
      </c>
      <c r="F17" s="67">
        <f>+'RUTA 5'!D22</f>
        <v>120800</v>
      </c>
      <c r="G17" s="67">
        <f>+'RUTA 5'!E22</f>
        <v>146600</v>
      </c>
      <c r="H17" s="67">
        <f>+'RUTA 5'!F22</f>
        <v>274200</v>
      </c>
      <c r="I17" s="67">
        <f>+'RUTA 5'!G22</f>
        <v>356600</v>
      </c>
      <c r="J17" s="67">
        <f>+'RUTA 5'!H22</f>
        <v>428700</v>
      </c>
      <c r="K17" s="67">
        <f>+'RUTA 5'!I22</f>
        <v>139900</v>
      </c>
      <c r="L17" s="67">
        <f>+'RUTA 5'!J22</f>
        <v>157700</v>
      </c>
      <c r="M17" s="64">
        <f t="shared" si="0"/>
        <v>1624500</v>
      </c>
    </row>
    <row r="18" spans="1:13" ht="30" customHeight="1" x14ac:dyDescent="0.2">
      <c r="A18" s="47" t="s">
        <v>179</v>
      </c>
      <c r="B18" s="60">
        <v>6</v>
      </c>
      <c r="C18" s="61" t="s">
        <v>238</v>
      </c>
      <c r="D18" s="62">
        <v>996</v>
      </c>
      <c r="E18" s="62">
        <f>COUNT('RUTA 6'!B$7:'RUTA 6'!B22)</f>
        <v>14</v>
      </c>
      <c r="F18" s="67">
        <f>+'RUTA 6'!D21</f>
        <v>128000</v>
      </c>
      <c r="G18" s="67">
        <f>+'RUTA 6'!E21</f>
        <v>165000</v>
      </c>
      <c r="H18" s="67">
        <f>+'RUTA 6'!F21</f>
        <v>283500</v>
      </c>
      <c r="I18" s="67">
        <f>+'RUTA 6'!G21</f>
        <v>380800</v>
      </c>
      <c r="J18" s="67">
        <f>+'RUTA 6'!H21</f>
        <v>474200</v>
      </c>
      <c r="K18" s="67">
        <f>+'RUTA 6'!I21</f>
        <v>218400</v>
      </c>
      <c r="L18" s="67">
        <f>+'RUTA 6'!J21</f>
        <v>163000</v>
      </c>
      <c r="M18" s="64">
        <f t="shared" si="0"/>
        <v>1812900</v>
      </c>
    </row>
    <row r="19" spans="1:13" ht="30" customHeight="1" x14ac:dyDescent="0.2">
      <c r="A19" s="47" t="s">
        <v>179</v>
      </c>
      <c r="B19" s="60">
        <v>7</v>
      </c>
      <c r="C19" s="65" t="s">
        <v>239</v>
      </c>
      <c r="D19" s="66">
        <v>1009</v>
      </c>
      <c r="E19" s="62">
        <f>COUNT('RUTA 7'!B$7:'RUTA 7'!B23)</f>
        <v>15</v>
      </c>
      <c r="F19" s="67">
        <f>+'RUTA 7'!D22</f>
        <v>133200</v>
      </c>
      <c r="G19" s="67">
        <f>+'RUTA 7'!E22</f>
        <v>169600</v>
      </c>
      <c r="H19" s="67">
        <f>+'RUTA 7'!F22</f>
        <v>316900</v>
      </c>
      <c r="I19" s="67">
        <f>+'RUTA 7'!G22</f>
        <v>419600</v>
      </c>
      <c r="J19" s="67">
        <f>+'RUTA 7'!H22</f>
        <v>508100</v>
      </c>
      <c r="K19" s="67">
        <f>+'RUTA 7'!I22</f>
        <v>176400</v>
      </c>
      <c r="L19" s="67">
        <f>+'RUTA 7'!J22</f>
        <v>112500</v>
      </c>
      <c r="M19" s="64">
        <f t="shared" si="0"/>
        <v>1836300</v>
      </c>
    </row>
    <row r="20" spans="1:13" ht="30" customHeight="1" x14ac:dyDescent="0.2">
      <c r="A20" s="47" t="s">
        <v>180</v>
      </c>
      <c r="B20" s="60">
        <v>8</v>
      </c>
      <c r="C20" s="61" t="s">
        <v>240</v>
      </c>
      <c r="D20" s="62">
        <v>384</v>
      </c>
      <c r="E20" s="62">
        <f>COUNT('RUTA 8'!B$7:'RUTA 8'!B14)</f>
        <v>6</v>
      </c>
      <c r="F20" s="67">
        <f>+'RUTA 8'!D13</f>
        <v>47900</v>
      </c>
      <c r="G20" s="67">
        <f>+'RUTA 8'!E13</f>
        <v>57500</v>
      </c>
      <c r="H20" s="67">
        <f>+'RUTA 8'!F13</f>
        <v>120300</v>
      </c>
      <c r="I20" s="67">
        <f>+'RUTA 8'!G13</f>
        <v>159100</v>
      </c>
      <c r="J20" s="67">
        <f>+'RUTA 8'!H13</f>
        <v>193600</v>
      </c>
      <c r="K20" s="67">
        <f>+'RUTA 8'!I13</f>
        <v>41400</v>
      </c>
      <c r="L20" s="67">
        <f>+'RUTA 8'!J13</f>
        <v>45800</v>
      </c>
      <c r="M20" s="64">
        <f t="shared" si="0"/>
        <v>665600</v>
      </c>
    </row>
    <row r="21" spans="1:13" ht="30" customHeight="1" x14ac:dyDescent="0.2">
      <c r="A21" s="47" t="s">
        <v>180</v>
      </c>
      <c r="B21" s="60">
        <v>9</v>
      </c>
      <c r="C21" s="61" t="s">
        <v>241</v>
      </c>
      <c r="D21" s="62">
        <v>394</v>
      </c>
      <c r="E21" s="62">
        <f>COUNT('RUTA 9'!B$7:'RUTA 9'!B15)</f>
        <v>7</v>
      </c>
      <c r="F21" s="67">
        <f>+'RUTA 9'!D14</f>
        <v>55700</v>
      </c>
      <c r="G21" s="67">
        <f>+'RUTA 9'!E14</f>
        <v>66200</v>
      </c>
      <c r="H21" s="67">
        <f>+'RUTA 9'!F14</f>
        <v>139100</v>
      </c>
      <c r="I21" s="67">
        <f>+'RUTA 9'!G14</f>
        <v>182700</v>
      </c>
      <c r="J21" s="67">
        <f>+'RUTA 9'!H14</f>
        <v>220600</v>
      </c>
      <c r="K21" s="67">
        <f>+'RUTA 9'!I14</f>
        <v>41400</v>
      </c>
      <c r="L21" s="67">
        <f>+'RUTA 9'!J14</f>
        <v>45800</v>
      </c>
      <c r="M21" s="64">
        <f t="shared" si="0"/>
        <v>751500</v>
      </c>
    </row>
    <row r="22" spans="1:13" ht="30" customHeight="1" x14ac:dyDescent="0.2">
      <c r="A22" s="47" t="s">
        <v>181</v>
      </c>
      <c r="B22" s="60">
        <v>10</v>
      </c>
      <c r="C22" s="61" t="s">
        <v>242</v>
      </c>
      <c r="D22" s="68">
        <v>497</v>
      </c>
      <c r="E22" s="68">
        <f>COUNT('RUTA 10'!B$7:'RUTA 10'!B17)</f>
        <v>9</v>
      </c>
      <c r="F22" s="69">
        <f>+'RUTA 10'!D16</f>
        <v>83100</v>
      </c>
      <c r="G22" s="69">
        <f>+'RUTA 10'!E16</f>
        <v>96900</v>
      </c>
      <c r="H22" s="69">
        <f>+'RUTA 10'!F16</f>
        <v>189400</v>
      </c>
      <c r="I22" s="69">
        <f>+'RUTA 10'!G16</f>
        <v>262400</v>
      </c>
      <c r="J22" s="69">
        <f>+'RUTA 10'!H16</f>
        <v>323400</v>
      </c>
      <c r="K22" s="69">
        <f>+'RUTA 10'!I16</f>
        <v>74000</v>
      </c>
      <c r="L22" s="69">
        <f>+'RUTA 10'!J16</f>
        <v>83700</v>
      </c>
      <c r="M22" s="64">
        <f t="shared" si="0"/>
        <v>1112900</v>
      </c>
    </row>
    <row r="23" spans="1:13" ht="30" customHeight="1" x14ac:dyDescent="0.2">
      <c r="A23" s="47" t="s">
        <v>244</v>
      </c>
      <c r="B23" s="60">
        <v>11</v>
      </c>
      <c r="C23" s="61" t="s">
        <v>245</v>
      </c>
      <c r="D23" s="68">
        <v>437</v>
      </c>
      <c r="E23" s="68">
        <f>COUNT('RUTA 11'!B$7:'RUTA 11'!B20)</f>
        <v>12</v>
      </c>
      <c r="F23" s="69">
        <f>+'RUTA 11'!D19</f>
        <v>108200</v>
      </c>
      <c r="G23" s="69">
        <f>+'RUTA 11'!E19</f>
        <v>127100</v>
      </c>
      <c r="H23" s="69">
        <f>+'RUTA 11'!F19</f>
        <v>270700</v>
      </c>
      <c r="I23" s="69">
        <f>+'RUTA 11'!G19</f>
        <v>368200</v>
      </c>
      <c r="J23" s="69">
        <f>+'RUTA 11'!H19</f>
        <v>445100</v>
      </c>
      <c r="K23" s="69">
        <f>+'RUTA 11'!I19</f>
        <v>74000</v>
      </c>
      <c r="L23" s="69">
        <f>+'RUTA 11'!J19</f>
        <v>83700</v>
      </c>
      <c r="M23" s="64">
        <f t="shared" si="0"/>
        <v>1477000</v>
      </c>
    </row>
    <row r="24" spans="1:13" ht="30" customHeight="1" x14ac:dyDescent="0.2">
      <c r="A24" s="47" t="s">
        <v>182</v>
      </c>
      <c r="B24" s="60">
        <v>12</v>
      </c>
      <c r="C24" s="61" t="s">
        <v>246</v>
      </c>
      <c r="D24" s="68">
        <v>1026</v>
      </c>
      <c r="E24" s="68">
        <f>COUNT('RUTA 12'!B$7:'RUTA 12'!B26)</f>
        <v>18</v>
      </c>
      <c r="F24" s="69">
        <f>+'RUTA 12'!D25</f>
        <v>168000</v>
      </c>
      <c r="G24" s="69">
        <f>+'RUTA 12'!E25</f>
        <v>240600</v>
      </c>
      <c r="H24" s="69">
        <f>+'RUTA 12'!F25</f>
        <v>305400</v>
      </c>
      <c r="I24" s="69">
        <f>+'RUTA 12'!G25</f>
        <v>400500</v>
      </c>
      <c r="J24" s="69">
        <f>+'RUTA 12'!H25</f>
        <v>560900</v>
      </c>
      <c r="K24" s="69">
        <f>+'RUTA 12'!I25</f>
        <v>435400</v>
      </c>
      <c r="L24" s="69">
        <f>+'RUTA 12'!J25</f>
        <v>388500</v>
      </c>
      <c r="M24" s="64">
        <f t="shared" si="0"/>
        <v>2499300</v>
      </c>
    </row>
    <row r="25" spans="1:13" ht="30" customHeight="1" x14ac:dyDescent="0.2">
      <c r="A25" s="47" t="s">
        <v>182</v>
      </c>
      <c r="B25" s="60">
        <v>13</v>
      </c>
      <c r="C25" s="65" t="s">
        <v>250</v>
      </c>
      <c r="D25" s="68">
        <v>1075</v>
      </c>
      <c r="E25" s="68">
        <f>COUNT('RUTA 13'!B$7:'RUTA 13'!B21)</f>
        <v>13</v>
      </c>
      <c r="F25" s="69">
        <f>+'RUTA 13'!D20</f>
        <v>118500</v>
      </c>
      <c r="G25" s="69">
        <f>+'RUTA 13'!E20</f>
        <v>150400</v>
      </c>
      <c r="H25" s="69">
        <f>+'RUTA 13'!F20</f>
        <v>284800</v>
      </c>
      <c r="I25" s="69">
        <f>+'RUTA 13'!G20</f>
        <v>377000</v>
      </c>
      <c r="J25" s="69">
        <f>+'RUTA 13'!H20</f>
        <v>451500</v>
      </c>
      <c r="K25" s="69">
        <f>+'RUTA 13'!I20</f>
        <v>153400</v>
      </c>
      <c r="L25" s="69">
        <f>+'RUTA 13'!J20</f>
        <v>86400</v>
      </c>
      <c r="M25" s="64">
        <f t="shared" si="0"/>
        <v>1622000</v>
      </c>
    </row>
    <row r="26" spans="1:13" ht="30" customHeight="1" x14ac:dyDescent="0.2">
      <c r="A26" s="47" t="s">
        <v>183</v>
      </c>
      <c r="B26" s="60">
        <v>14</v>
      </c>
      <c r="C26" s="61" t="s">
        <v>240</v>
      </c>
      <c r="D26" s="68">
        <v>580</v>
      </c>
      <c r="E26" s="68">
        <f>COUNT('RUTA 14'!B$7:'RUTA 14'!B17)</f>
        <v>9</v>
      </c>
      <c r="F26" s="69">
        <f>+'RUTA 14'!D16</f>
        <v>62000</v>
      </c>
      <c r="G26" s="69">
        <f>+'RUTA 14'!E16</f>
        <v>74900</v>
      </c>
      <c r="H26" s="69">
        <f>+'RUTA 14'!F16</f>
        <v>158100</v>
      </c>
      <c r="I26" s="69">
        <f>+'RUTA 14'!G16</f>
        <v>207400</v>
      </c>
      <c r="J26" s="69">
        <f>+'RUTA 14'!H16</f>
        <v>248200</v>
      </c>
      <c r="K26" s="69">
        <f>+'RUTA 14'!I16</f>
        <v>41400</v>
      </c>
      <c r="L26" s="69">
        <f>+'RUTA 14'!J16</f>
        <v>45800</v>
      </c>
      <c r="M26" s="64">
        <f t="shared" si="0"/>
        <v>837800</v>
      </c>
    </row>
    <row r="27" spans="1:13" ht="30" customHeight="1" x14ac:dyDescent="0.2">
      <c r="A27" s="47" t="s">
        <v>183</v>
      </c>
      <c r="B27" s="60">
        <v>15</v>
      </c>
      <c r="C27" s="61" t="s">
        <v>241</v>
      </c>
      <c r="D27" s="68">
        <v>589</v>
      </c>
      <c r="E27" s="68">
        <f>COUNT('RUTA 15'!B$7:'RUTA 15'!B21)</f>
        <v>10</v>
      </c>
      <c r="F27" s="69">
        <f>+'RUTA 15'!D17</f>
        <v>71800</v>
      </c>
      <c r="G27" s="69">
        <f>+'RUTA 15'!E17</f>
        <v>85600</v>
      </c>
      <c r="H27" s="69">
        <f>+'RUTA 15'!F17</f>
        <v>178900</v>
      </c>
      <c r="I27" s="69">
        <f>+'RUTA 15'!G17</f>
        <v>233000</v>
      </c>
      <c r="J27" s="69">
        <f>+'RUTA 15'!H17</f>
        <v>277200</v>
      </c>
      <c r="K27" s="69">
        <f>+'RUTA 15'!I17</f>
        <v>41400</v>
      </c>
      <c r="L27" s="69">
        <f>+'RUTA 15'!J17</f>
        <v>45800</v>
      </c>
      <c r="M27" s="64">
        <f t="shared" si="0"/>
        <v>933700</v>
      </c>
    </row>
    <row r="28" spans="1:13" ht="30" customHeight="1" x14ac:dyDescent="0.2">
      <c r="A28" s="47" t="s">
        <v>184</v>
      </c>
      <c r="B28" s="60">
        <v>16</v>
      </c>
      <c r="C28" s="61" t="s">
        <v>254</v>
      </c>
      <c r="D28" s="68">
        <v>285</v>
      </c>
      <c r="E28" s="68">
        <f>COUNT('RUTA 16'!B$7:'RUTA 16'!B20)</f>
        <v>4</v>
      </c>
      <c r="F28" s="69">
        <f>+'RUTA 16'!D11</f>
        <v>37800</v>
      </c>
      <c r="G28" s="69">
        <f>+'RUTA 16'!E11</f>
        <v>47800</v>
      </c>
      <c r="H28" s="69">
        <f>+'RUTA 16'!F11</f>
        <v>78600</v>
      </c>
      <c r="I28" s="69">
        <f>+'RUTA 16'!G11</f>
        <v>94400</v>
      </c>
      <c r="J28" s="69">
        <f>+'RUTA 16'!H11</f>
        <v>130300</v>
      </c>
      <c r="K28" s="69">
        <f>+'RUTA 16'!I11</f>
        <v>71600</v>
      </c>
      <c r="L28" s="69">
        <f>+'RUTA 16'!J11</f>
        <v>78100</v>
      </c>
      <c r="M28" s="64">
        <f t="shared" si="0"/>
        <v>538600</v>
      </c>
    </row>
    <row r="29" spans="1:13" ht="30" customHeight="1" x14ac:dyDescent="0.2">
      <c r="A29" s="47" t="s">
        <v>185</v>
      </c>
      <c r="B29" s="60">
        <v>17</v>
      </c>
      <c r="C29" s="61" t="s">
        <v>255</v>
      </c>
      <c r="D29" s="68">
        <v>467</v>
      </c>
      <c r="E29" s="68">
        <f>COUNT('RUTA 17'!B$7:'RUTA 17'!B25)</f>
        <v>7</v>
      </c>
      <c r="F29" s="69">
        <f>+'RUTA 17'!D14</f>
        <v>64100</v>
      </c>
      <c r="G29" s="69">
        <f>+'RUTA 17'!E14</f>
        <v>77600</v>
      </c>
      <c r="H29" s="69">
        <f>+'RUTA 17'!F14</f>
        <v>129000</v>
      </c>
      <c r="I29" s="69">
        <f>+'RUTA 17'!G14</f>
        <v>155800</v>
      </c>
      <c r="J29" s="69">
        <f>+'RUTA 17'!H14</f>
        <v>216300</v>
      </c>
      <c r="K29" s="69">
        <f>+'RUTA 17'!I14</f>
        <v>108800</v>
      </c>
      <c r="L29" s="69">
        <f>+'RUTA 17'!J14</f>
        <v>121300</v>
      </c>
      <c r="M29" s="64">
        <f t="shared" si="0"/>
        <v>872900</v>
      </c>
    </row>
    <row r="30" spans="1:13" ht="30" customHeight="1" x14ac:dyDescent="0.2">
      <c r="A30" s="47" t="s">
        <v>186</v>
      </c>
      <c r="B30" s="60">
        <v>18</v>
      </c>
      <c r="C30" s="61" t="s">
        <v>256</v>
      </c>
      <c r="D30" s="68">
        <v>880</v>
      </c>
      <c r="E30" s="68">
        <f>COUNT('RUTA 18'!B$7:'RUTA 18'!B24)</f>
        <v>14</v>
      </c>
      <c r="F30" s="69">
        <f>+'RUTA 18'!D21</f>
        <v>127700</v>
      </c>
      <c r="G30" s="69">
        <f>+'RUTA 18'!E21</f>
        <v>147700</v>
      </c>
      <c r="H30" s="69">
        <f>+'RUTA 18'!F21</f>
        <v>289600</v>
      </c>
      <c r="I30" s="69">
        <f>+'RUTA 18'!G21</f>
        <v>392600</v>
      </c>
      <c r="J30" s="69">
        <f>+'RUTA 18'!H21</f>
        <v>473000</v>
      </c>
      <c r="K30" s="69">
        <f>+'RUTA 18'!I21</f>
        <v>74000</v>
      </c>
      <c r="L30" s="69">
        <f>+'RUTA 18'!J21</f>
        <v>83700</v>
      </c>
      <c r="M30" s="64">
        <f t="shared" si="0"/>
        <v>1588300</v>
      </c>
    </row>
    <row r="31" spans="1:13" ht="30" customHeight="1" x14ac:dyDescent="0.2">
      <c r="A31" s="47" t="s">
        <v>187</v>
      </c>
      <c r="B31" s="60">
        <v>19</v>
      </c>
      <c r="C31" s="61" t="s">
        <v>257</v>
      </c>
      <c r="D31" s="68">
        <v>414</v>
      </c>
      <c r="E31" s="68">
        <f>COUNT('RUTA 19'!B$7:'RUTA 19'!B25)</f>
        <v>6</v>
      </c>
      <c r="F31" s="69">
        <f>+'RUTA 19'!D13</f>
        <v>64300</v>
      </c>
      <c r="G31" s="69">
        <f>+'RUTA 19'!E13</f>
        <v>105600</v>
      </c>
      <c r="H31" s="69">
        <f>+'RUTA 19'!F13</f>
        <v>117200</v>
      </c>
      <c r="I31" s="69">
        <f>+'RUTA 19'!G13</f>
        <v>180600</v>
      </c>
      <c r="J31" s="69">
        <f>+'RUTA 19'!H13</f>
        <v>256500</v>
      </c>
      <c r="K31" s="69">
        <f>+'RUTA 19'!I13</f>
        <v>278600</v>
      </c>
      <c r="L31" s="69">
        <f>+'RUTA 19'!J13</f>
        <v>212000</v>
      </c>
      <c r="M31" s="64">
        <f t="shared" si="0"/>
        <v>1214800</v>
      </c>
    </row>
    <row r="32" spans="1:13" ht="30" customHeight="1" x14ac:dyDescent="0.2">
      <c r="A32" s="47" t="s">
        <v>188</v>
      </c>
      <c r="B32" s="60">
        <v>20</v>
      </c>
      <c r="C32" s="61" t="s">
        <v>258</v>
      </c>
      <c r="D32" s="68">
        <v>802</v>
      </c>
      <c r="E32" s="68">
        <f>COUNT('RUTA 20'!B$7:'RUTA 20'!B26)</f>
        <v>12</v>
      </c>
      <c r="F32" s="69">
        <f>+'RUTA 20'!D19</f>
        <v>124400</v>
      </c>
      <c r="G32" s="69">
        <f>+'RUTA 20'!E19</f>
        <v>202400</v>
      </c>
      <c r="H32" s="69">
        <f>+'RUTA 20'!F19</f>
        <v>226400</v>
      </c>
      <c r="I32" s="69">
        <f>+'RUTA 20'!G19</f>
        <v>333400</v>
      </c>
      <c r="J32" s="69">
        <f>+'RUTA 20'!H19</f>
        <v>453300</v>
      </c>
      <c r="K32" s="69">
        <f>+'RUTA 20'!I19</f>
        <v>429700</v>
      </c>
      <c r="L32" s="69">
        <f>+'RUTA 20'!J19</f>
        <v>386500</v>
      </c>
      <c r="M32" s="64">
        <f t="shared" si="0"/>
        <v>2156100</v>
      </c>
    </row>
    <row r="33" spans="1:13" ht="30" customHeight="1" x14ac:dyDescent="0.2">
      <c r="A33" s="47" t="s">
        <v>189</v>
      </c>
      <c r="B33" s="60">
        <v>21</v>
      </c>
      <c r="C33" s="61" t="s">
        <v>232</v>
      </c>
      <c r="D33" s="68">
        <v>510</v>
      </c>
      <c r="E33" s="68">
        <f>COUNT('RUTA 21'!B$7:'RUTA 21'!B25)</f>
        <v>7</v>
      </c>
      <c r="F33" s="69">
        <f>+'RUTA 21'!D14</f>
        <v>69500</v>
      </c>
      <c r="G33" s="69">
        <f>+'RUTA 21'!E14</f>
        <v>78800</v>
      </c>
      <c r="H33" s="69">
        <f>+'RUTA 21'!F14</f>
        <v>126600</v>
      </c>
      <c r="I33" s="69">
        <f>+'RUTA 21'!G14</f>
        <v>178400</v>
      </c>
      <c r="J33" s="69">
        <f>+'RUTA 21'!H14</f>
        <v>237100</v>
      </c>
      <c r="K33" s="69">
        <f>+'RUTA 21'!I14</f>
        <v>121900</v>
      </c>
      <c r="L33" s="69">
        <f>+'RUTA 21'!J14</f>
        <v>136900</v>
      </c>
      <c r="M33" s="64">
        <f t="shared" si="0"/>
        <v>949200</v>
      </c>
    </row>
    <row r="34" spans="1:13" ht="30" customHeight="1" x14ac:dyDescent="0.2">
      <c r="A34" s="47" t="s">
        <v>452</v>
      </c>
      <c r="B34" s="60">
        <v>22</v>
      </c>
      <c r="C34" s="61" t="s">
        <v>241</v>
      </c>
      <c r="D34" s="68">
        <v>959</v>
      </c>
      <c r="E34" s="68">
        <f>COUNT('RUTA 22'!B$7:'RUTA 22'!B25)</f>
        <v>16</v>
      </c>
      <c r="F34" s="69">
        <f>+'RUTA 22'!D23</f>
        <v>132800</v>
      </c>
      <c r="G34" s="69">
        <f>+'RUTA 22'!E23</f>
        <v>158800</v>
      </c>
      <c r="H34" s="69">
        <f>+'RUTA 22'!F23</f>
        <v>291100</v>
      </c>
      <c r="I34" s="69">
        <f>+'RUTA 22'!G23</f>
        <v>383500</v>
      </c>
      <c r="J34" s="69">
        <f>+'RUTA 22'!H23</f>
        <v>461000</v>
      </c>
      <c r="K34" s="69">
        <f>+'RUTA 22'!I23</f>
        <v>162500</v>
      </c>
      <c r="L34" s="69">
        <f>+'RUTA 22'!J23</f>
        <v>194700</v>
      </c>
      <c r="M34" s="64">
        <f t="shared" si="0"/>
        <v>1784400</v>
      </c>
    </row>
    <row r="35" spans="1:13" ht="30" customHeight="1" x14ac:dyDescent="0.2">
      <c r="A35" s="47" t="s">
        <v>190</v>
      </c>
      <c r="B35" s="60">
        <v>23</v>
      </c>
      <c r="C35" s="61" t="s">
        <v>239</v>
      </c>
      <c r="D35" s="68">
        <v>964</v>
      </c>
      <c r="E35" s="68">
        <f>COUNT('RUTA 23'!B$7:'RUTA 23'!B26)</f>
        <v>11</v>
      </c>
      <c r="F35" s="69">
        <f>+'RUTA 23'!D18</f>
        <v>103200</v>
      </c>
      <c r="G35" s="69">
        <f>+'RUTA 23'!E18</f>
        <v>127100</v>
      </c>
      <c r="H35" s="69">
        <f>+'RUTA 23'!F18</f>
        <v>255600</v>
      </c>
      <c r="I35" s="69">
        <f>+'RUTA 23'!G18</f>
        <v>339900</v>
      </c>
      <c r="J35" s="69">
        <f>+'RUTA 23'!H18</f>
        <v>407000</v>
      </c>
      <c r="K35" s="69">
        <f>+'RUTA 23'!I18</f>
        <v>112400</v>
      </c>
      <c r="L35" s="69">
        <f>+'RUTA 23'!J18</f>
        <v>40100</v>
      </c>
      <c r="M35" s="64">
        <f t="shared" si="0"/>
        <v>1385300</v>
      </c>
    </row>
    <row r="36" spans="1:13" ht="30" customHeight="1" x14ac:dyDescent="0.2">
      <c r="A36" s="47" t="s">
        <v>191</v>
      </c>
      <c r="B36" s="60">
        <v>24</v>
      </c>
      <c r="C36" s="61" t="s">
        <v>259</v>
      </c>
      <c r="D36" s="68">
        <v>335</v>
      </c>
      <c r="E36" s="68">
        <f>COUNT('RUTA 24'!B$7:'RUTA 24'!B25)</f>
        <v>5</v>
      </c>
      <c r="F36" s="69">
        <f>+'RUTA 24'!D12</f>
        <v>39800</v>
      </c>
      <c r="G36" s="69">
        <f>+'RUTA 24'!E12</f>
        <v>49000</v>
      </c>
      <c r="H36" s="69">
        <f>+'RUTA 24'!F12</f>
        <v>94800</v>
      </c>
      <c r="I36" s="69">
        <f>+'RUTA 24'!G12</f>
        <v>127500</v>
      </c>
      <c r="J36" s="69">
        <f>+'RUTA 24'!H12</f>
        <v>156200</v>
      </c>
      <c r="K36" s="69">
        <f>+'RUTA 24'!I12</f>
        <v>41400</v>
      </c>
      <c r="L36" s="69">
        <f>+'RUTA 24'!J12</f>
        <v>45800</v>
      </c>
      <c r="M36" s="64">
        <f t="shared" si="0"/>
        <v>554500</v>
      </c>
    </row>
    <row r="37" spans="1:13" ht="30" customHeight="1" x14ac:dyDescent="0.2">
      <c r="A37" s="47" t="s">
        <v>192</v>
      </c>
      <c r="B37" s="60">
        <v>25</v>
      </c>
      <c r="C37" s="61" t="s">
        <v>260</v>
      </c>
      <c r="D37" s="68">
        <v>847</v>
      </c>
      <c r="E37" s="68">
        <f>COUNT('RUTA 25'!B$7:'RUTA 25'!B26)</f>
        <v>12</v>
      </c>
      <c r="F37" s="69">
        <f>+'RUTA 25'!D19</f>
        <v>99800</v>
      </c>
      <c r="G37" s="69">
        <f>+'RUTA 25'!E19</f>
        <v>118600</v>
      </c>
      <c r="H37" s="69">
        <f>+'RUTA 25'!F19</f>
        <v>214100</v>
      </c>
      <c r="I37" s="69">
        <f>+'RUTA 25'!G19</f>
        <v>270700</v>
      </c>
      <c r="J37" s="69">
        <f>+'RUTA 25'!H19</f>
        <v>337100</v>
      </c>
      <c r="K37" s="69">
        <f>+'RUTA 25'!I19</f>
        <v>162400</v>
      </c>
      <c r="L37" s="69">
        <f>+'RUTA 25'!J19</f>
        <v>184500</v>
      </c>
      <c r="M37" s="64">
        <f t="shared" si="0"/>
        <v>1387200</v>
      </c>
    </row>
    <row r="38" spans="1:13" ht="30" customHeight="1" x14ac:dyDescent="0.2">
      <c r="A38" s="47" t="s">
        <v>192</v>
      </c>
      <c r="B38" s="60">
        <v>26</v>
      </c>
      <c r="C38" s="61" t="s">
        <v>261</v>
      </c>
      <c r="D38" s="68">
        <v>833</v>
      </c>
      <c r="E38" s="68">
        <f>COUNT('RUTA 26'!B$7:'RUTA 26'!B26)</f>
        <v>13</v>
      </c>
      <c r="F38" s="69">
        <f>+'RUTA 26'!D20</f>
        <v>107600</v>
      </c>
      <c r="G38" s="69">
        <f>+'RUTA 26'!E20</f>
        <v>127300</v>
      </c>
      <c r="H38" s="69">
        <f>+'RUTA 26'!F20</f>
        <v>232900</v>
      </c>
      <c r="I38" s="69">
        <f>+'RUTA 26'!G20</f>
        <v>294300</v>
      </c>
      <c r="J38" s="69">
        <f>+'RUTA 26'!H20</f>
        <v>364100</v>
      </c>
      <c r="K38" s="69">
        <f>+'RUTA 26'!I20</f>
        <v>162400</v>
      </c>
      <c r="L38" s="69">
        <f>+'RUTA 26'!J20</f>
        <v>184500</v>
      </c>
      <c r="M38" s="64">
        <f t="shared" si="0"/>
        <v>1473100</v>
      </c>
    </row>
    <row r="39" spans="1:13" ht="30" customHeight="1" x14ac:dyDescent="0.2">
      <c r="A39" s="47" t="s">
        <v>192</v>
      </c>
      <c r="B39" s="60">
        <v>27</v>
      </c>
      <c r="C39" s="61" t="s">
        <v>239</v>
      </c>
      <c r="D39" s="68">
        <v>883</v>
      </c>
      <c r="E39" s="68">
        <f>COUNT('RUTA 27'!B$7:'RUTA 27'!B25)</f>
        <v>10</v>
      </c>
      <c r="F39" s="69">
        <f>+'RUTA 27'!D17</f>
        <v>96600</v>
      </c>
      <c r="G39" s="69">
        <f>+'RUTA 27'!E17</f>
        <v>124400</v>
      </c>
      <c r="H39" s="69">
        <f>+'RUTA 27'!F17</f>
        <v>220600</v>
      </c>
      <c r="I39" s="69">
        <f>+'RUTA 27'!G17</f>
        <v>287500</v>
      </c>
      <c r="J39" s="69">
        <f>+'RUTA 27'!H17</f>
        <v>363900</v>
      </c>
      <c r="K39" s="69">
        <f>+'RUTA 27'!I17</f>
        <v>198900</v>
      </c>
      <c r="L39" s="69">
        <f>+'RUTA 27'!J17</f>
        <v>139300</v>
      </c>
      <c r="M39" s="64">
        <f t="shared" si="0"/>
        <v>1431200</v>
      </c>
    </row>
    <row r="40" spans="1:13" ht="30" customHeight="1" x14ac:dyDescent="0.2">
      <c r="A40" s="47" t="s">
        <v>193</v>
      </c>
      <c r="B40" s="60">
        <v>28</v>
      </c>
      <c r="C40" s="61" t="s">
        <v>262</v>
      </c>
      <c r="D40" s="68">
        <v>95</v>
      </c>
      <c r="E40" s="68">
        <f>COUNT('RUTA 28'!B$7:'RUTA 28'!B25)</f>
        <v>3</v>
      </c>
      <c r="F40" s="69">
        <f>+'RUTA 28'!D10</f>
        <v>35600</v>
      </c>
      <c r="G40" s="69">
        <f>+'RUTA 28'!E10</f>
        <v>74800</v>
      </c>
      <c r="H40" s="69">
        <f>+'RUTA 28'!F10</f>
        <v>57500</v>
      </c>
      <c r="I40" s="69">
        <f>+'RUTA 28'!G10</f>
        <v>107300</v>
      </c>
      <c r="J40" s="69">
        <f>+'RUTA 28'!H10</f>
        <v>119400</v>
      </c>
      <c r="K40" s="69">
        <f>+'RUTA 28'!I10</f>
        <v>120600</v>
      </c>
      <c r="L40" s="69">
        <f>+'RUTA 28'!J10</f>
        <v>150600</v>
      </c>
      <c r="M40" s="64">
        <f t="shared" si="0"/>
        <v>665800</v>
      </c>
    </row>
    <row r="41" spans="1:13" ht="30" customHeight="1" x14ac:dyDescent="0.2">
      <c r="A41" s="47" t="s">
        <v>194</v>
      </c>
      <c r="B41" s="60">
        <v>29</v>
      </c>
      <c r="C41" s="61" t="s">
        <v>262</v>
      </c>
      <c r="D41" s="68">
        <v>172</v>
      </c>
      <c r="E41" s="68">
        <f>COUNT('RUTA 29'!B$7:'RUTA 29'!B25)</f>
        <v>5</v>
      </c>
      <c r="F41" s="69">
        <f>+'RUTA 29'!D12</f>
        <v>54400</v>
      </c>
      <c r="G41" s="69">
        <f>+'RUTA 29'!E12</f>
        <v>112400</v>
      </c>
      <c r="H41" s="69">
        <f>+'RUTA 29'!F12</f>
        <v>83300</v>
      </c>
      <c r="I41" s="69">
        <f>+'RUTA 29'!G12</f>
        <v>152500</v>
      </c>
      <c r="J41" s="69">
        <f>+'RUTA 29'!H12</f>
        <v>186400</v>
      </c>
      <c r="K41" s="69">
        <f>+'RUTA 29'!I12</f>
        <v>209800</v>
      </c>
      <c r="L41" s="69">
        <f>+'RUTA 29'!J12</f>
        <v>247600</v>
      </c>
      <c r="M41" s="64">
        <f t="shared" si="0"/>
        <v>1046400</v>
      </c>
    </row>
    <row r="42" spans="1:13" ht="30" customHeight="1" x14ac:dyDescent="0.2">
      <c r="A42" s="47" t="s">
        <v>377</v>
      </c>
      <c r="B42" s="60">
        <v>30</v>
      </c>
      <c r="C42" s="61" t="s">
        <v>262</v>
      </c>
      <c r="D42" s="68">
        <v>285</v>
      </c>
      <c r="E42" s="68">
        <f>COUNT('RUTA 30'!B$7:'RUTA 30'!B27)</f>
        <v>6</v>
      </c>
      <c r="F42" s="69">
        <f>+'RUTA 30'!D13</f>
        <v>56500</v>
      </c>
      <c r="G42" s="69">
        <f>+'RUTA 30'!E13</f>
        <v>108700</v>
      </c>
      <c r="H42" s="69">
        <f>+'RUTA 30'!F13</f>
        <v>84600</v>
      </c>
      <c r="I42" s="69">
        <f>+'RUTA 30'!G13</f>
        <v>146300</v>
      </c>
      <c r="J42" s="69">
        <f>+'RUTA 30'!H13</f>
        <v>201600</v>
      </c>
      <c r="K42" s="69">
        <f>+'RUTA 30'!I13</f>
        <v>227000</v>
      </c>
      <c r="L42" s="69">
        <f>+'RUTA 30'!J13</f>
        <v>271400</v>
      </c>
      <c r="M42" s="64">
        <f t="shared" si="0"/>
        <v>1096100</v>
      </c>
    </row>
    <row r="43" spans="1:13" ht="30" customHeight="1" x14ac:dyDescent="0.2">
      <c r="A43" s="47" t="s">
        <v>195</v>
      </c>
      <c r="B43" s="60">
        <v>31</v>
      </c>
      <c r="C43" s="61" t="s">
        <v>263</v>
      </c>
      <c r="D43" s="68">
        <v>322</v>
      </c>
      <c r="E43" s="68">
        <f>COUNT('RUTA 31'!B$7:'RUTA 31'!B25)</f>
        <v>3</v>
      </c>
      <c r="F43" s="69">
        <f>+'RUTA 31'!D10</f>
        <v>24400</v>
      </c>
      <c r="G43" s="69">
        <f>+'RUTA 31'!E10</f>
        <v>32000</v>
      </c>
      <c r="H43" s="69">
        <f>+'RUTA 31'!F10</f>
        <v>50500</v>
      </c>
      <c r="I43" s="69">
        <f>+'RUTA 31'!G10</f>
        <v>72600</v>
      </c>
      <c r="J43" s="69">
        <f>+'RUTA 31'!H10</f>
        <v>91500</v>
      </c>
      <c r="K43" s="69">
        <f>+'RUTA 31'!I10</f>
        <v>41400</v>
      </c>
      <c r="L43" s="69">
        <f>+'RUTA 31'!J10</f>
        <v>45800</v>
      </c>
      <c r="M43" s="64">
        <f t="shared" si="0"/>
        <v>358200</v>
      </c>
    </row>
    <row r="44" spans="1:13" ht="30" customHeight="1" x14ac:dyDescent="0.2">
      <c r="A44" s="47" t="s">
        <v>195</v>
      </c>
      <c r="B44" s="60">
        <v>32</v>
      </c>
      <c r="C44" s="61" t="s">
        <v>264</v>
      </c>
      <c r="D44" s="68">
        <v>353</v>
      </c>
      <c r="E44" s="68">
        <f>COUNT('RUTA 32'!B$7:'RUTA 32'!B25)</f>
        <v>6</v>
      </c>
      <c r="F44" s="69">
        <f>+'RUTA 32'!D13</f>
        <v>61900</v>
      </c>
      <c r="G44" s="69">
        <f>+'RUTA 32'!E13</f>
        <v>115200</v>
      </c>
      <c r="H44" s="69">
        <f>+'RUTA 32'!F13</f>
        <v>100900</v>
      </c>
      <c r="I44" s="69">
        <f>+'RUTA 32'!G13</f>
        <v>164500</v>
      </c>
      <c r="J44" s="69">
        <f>+'RUTA 32'!H13</f>
        <v>205300</v>
      </c>
      <c r="K44" s="69">
        <f>+'RUTA 32'!I13</f>
        <v>203300</v>
      </c>
      <c r="L44" s="69">
        <f>+'RUTA 32'!J13</f>
        <v>236300</v>
      </c>
      <c r="M44" s="64">
        <f t="shared" si="0"/>
        <v>1087400</v>
      </c>
    </row>
    <row r="45" spans="1:13" ht="30" customHeight="1" x14ac:dyDescent="0.2">
      <c r="A45" s="47" t="s">
        <v>196</v>
      </c>
      <c r="B45" s="60">
        <v>33</v>
      </c>
      <c r="C45" s="61" t="s">
        <v>265</v>
      </c>
      <c r="D45" s="68">
        <v>461</v>
      </c>
      <c r="E45" s="68">
        <f>COUNT('RUTA 33'!B$7:'RUTA 33'!B26)</f>
        <v>7</v>
      </c>
      <c r="F45" s="69">
        <f>+'RUTA 33'!D14</f>
        <v>68000</v>
      </c>
      <c r="G45" s="69">
        <f>+'RUTA 33'!E14</f>
        <v>104900</v>
      </c>
      <c r="H45" s="69">
        <f>+'RUTA 33'!F14</f>
        <v>151500</v>
      </c>
      <c r="I45" s="69">
        <f>+'RUTA 33'!G14</f>
        <v>203000</v>
      </c>
      <c r="J45" s="69">
        <f>+'RUTA 33'!H14</f>
        <v>269600</v>
      </c>
      <c r="K45" s="69">
        <f>+'RUTA 33'!I14</f>
        <v>166200</v>
      </c>
      <c r="L45" s="69">
        <f>+'RUTA 33'!J14</f>
        <v>171900</v>
      </c>
      <c r="M45" s="64">
        <f t="shared" si="0"/>
        <v>1135100</v>
      </c>
    </row>
    <row r="46" spans="1:13" ht="30" customHeight="1" x14ac:dyDescent="0.2">
      <c r="A46" s="47" t="s">
        <v>197</v>
      </c>
      <c r="B46" s="60">
        <v>34</v>
      </c>
      <c r="C46" s="61" t="s">
        <v>388</v>
      </c>
      <c r="D46" s="68">
        <v>420</v>
      </c>
      <c r="E46" s="68">
        <f>COUNT('RUTA 34'!B$7:'RUTA 34'!B25)</f>
        <v>10</v>
      </c>
      <c r="F46" s="69">
        <f>+'RUTA 34'!D17</f>
        <v>85900</v>
      </c>
      <c r="G46" s="69">
        <f>+'RUTA 34'!E17</f>
        <v>100600</v>
      </c>
      <c r="H46" s="69">
        <f>+'RUTA 34'!F17</f>
        <v>241900</v>
      </c>
      <c r="I46" s="69">
        <f>+'RUTA 34'!G17</f>
        <v>316400</v>
      </c>
      <c r="J46" s="69">
        <f>+'RUTA 34'!H17</f>
        <v>359100</v>
      </c>
      <c r="K46" s="69">
        <f>+'RUTA 34'!I17</f>
        <v>0</v>
      </c>
      <c r="L46" s="69">
        <f>+'RUTA 34'!J17</f>
        <v>0</v>
      </c>
      <c r="M46" s="64">
        <f t="shared" si="0"/>
        <v>1103900</v>
      </c>
    </row>
    <row r="47" spans="1:13" ht="30" customHeight="1" x14ac:dyDescent="0.2">
      <c r="A47" s="47" t="s">
        <v>446</v>
      </c>
      <c r="B47" s="60">
        <v>35</v>
      </c>
      <c r="C47" s="61" t="s">
        <v>266</v>
      </c>
      <c r="D47" s="68">
        <v>666</v>
      </c>
      <c r="E47" s="68">
        <f>COUNT('RUTA 35'!B$9:'RUTA 35'!B29)</f>
        <v>0</v>
      </c>
      <c r="F47" s="69">
        <f>+'RUTA 35'!D19</f>
        <v>89400</v>
      </c>
      <c r="G47" s="69">
        <f>+'RUTA 35'!E19</f>
        <v>119100</v>
      </c>
      <c r="H47" s="69">
        <f>+'RUTA 35'!F19</f>
        <v>191900</v>
      </c>
      <c r="I47" s="69">
        <f>+'RUTA 35'!G19</f>
        <v>230700</v>
      </c>
      <c r="J47" s="69">
        <f>+'RUTA 35'!H19</f>
        <v>297500</v>
      </c>
      <c r="K47" s="69">
        <f>+'RUTA 35'!I19</f>
        <v>94200</v>
      </c>
      <c r="L47" s="69">
        <f>+'RUTA 35'!J19</f>
        <v>106300</v>
      </c>
      <c r="M47" s="64">
        <f t="shared" si="0"/>
        <v>1129100</v>
      </c>
    </row>
    <row r="48" spans="1:13" ht="30" customHeight="1" x14ac:dyDescent="0.2">
      <c r="A48" s="47" t="s">
        <v>198</v>
      </c>
      <c r="B48" s="60">
        <v>36</v>
      </c>
      <c r="C48" s="61" t="s">
        <v>267</v>
      </c>
      <c r="D48" s="68">
        <v>699</v>
      </c>
      <c r="E48" s="68">
        <f>COUNT('RUTA 14'!B$7:'RUTA 14'!B39)</f>
        <v>9</v>
      </c>
      <c r="F48" s="69">
        <f>+'RUTA 36'!D21</f>
        <v>107100</v>
      </c>
      <c r="G48" s="69">
        <f>+'RUTA 36'!E21</f>
        <v>139400</v>
      </c>
      <c r="H48" s="69">
        <f>+'RUTA 36'!F21</f>
        <v>211800</v>
      </c>
      <c r="I48" s="69">
        <f>+'RUTA 36'!G21</f>
        <v>250300</v>
      </c>
      <c r="J48" s="69">
        <f>+'RUTA 36'!H21</f>
        <v>330400</v>
      </c>
      <c r="K48" s="69">
        <f>+'RUTA 36'!I21</f>
        <v>117100</v>
      </c>
      <c r="L48" s="69">
        <f>+'RUTA 36'!J21</f>
        <v>132600</v>
      </c>
      <c r="M48" s="64">
        <f t="shared" si="0"/>
        <v>1288700</v>
      </c>
    </row>
    <row r="49" spans="1:13" ht="30" customHeight="1" x14ac:dyDescent="0.2">
      <c r="A49" s="47" t="s">
        <v>199</v>
      </c>
      <c r="B49" s="60">
        <v>37</v>
      </c>
      <c r="C49" s="70" t="s">
        <v>389</v>
      </c>
      <c r="D49" s="62">
        <v>587</v>
      </c>
      <c r="E49" s="68">
        <f>COUNT('RUTA 37'!B$7:'RUTA 37'!B25)</f>
        <v>8</v>
      </c>
      <c r="F49" s="69">
        <f>+'RUTA 37'!D15</f>
        <v>85700</v>
      </c>
      <c r="G49" s="69">
        <f>+'RUTA 37'!E15</f>
        <v>122000</v>
      </c>
      <c r="H49" s="69">
        <f>+'RUTA 37'!F15</f>
        <v>129200</v>
      </c>
      <c r="I49" s="69">
        <f>+'RUTA 37'!G15</f>
        <v>173800</v>
      </c>
      <c r="J49" s="69">
        <f>+'RUTA 37'!H15</f>
        <v>279000</v>
      </c>
      <c r="K49" s="69">
        <f>+'RUTA 37'!I15</f>
        <v>318400</v>
      </c>
      <c r="L49" s="69">
        <f>+'RUTA 37'!J15</f>
        <v>339900</v>
      </c>
      <c r="M49" s="64">
        <f t="shared" si="0"/>
        <v>1448000</v>
      </c>
    </row>
    <row r="50" spans="1:13" ht="30" customHeight="1" x14ac:dyDescent="0.2">
      <c r="A50" s="47" t="s">
        <v>200</v>
      </c>
      <c r="B50" s="60">
        <v>38</v>
      </c>
      <c r="C50" s="70" t="s">
        <v>390</v>
      </c>
      <c r="D50" s="62">
        <v>360</v>
      </c>
      <c r="E50" s="68">
        <f>COUNT('RUTA 38'!B$7:'RUTA 38'!B25)</f>
        <v>1</v>
      </c>
      <c r="F50" s="69">
        <f>+'RUTA 38'!D8</f>
        <v>7200</v>
      </c>
      <c r="G50" s="69">
        <f>+'RUTA 38'!E8</f>
        <v>9200</v>
      </c>
      <c r="H50" s="69">
        <f>+'RUTA 38'!F8</f>
        <v>19300</v>
      </c>
      <c r="I50" s="69">
        <f>+'RUTA 38'!G8</f>
        <v>23700</v>
      </c>
      <c r="J50" s="69">
        <f>+'RUTA 38'!H8</f>
        <v>26700</v>
      </c>
      <c r="K50" s="69">
        <f>+'RUTA 38'!I8</f>
        <v>0</v>
      </c>
      <c r="L50" s="69">
        <f>+'RUTA 38'!J8</f>
        <v>0</v>
      </c>
      <c r="M50" s="64">
        <f t="shared" si="0"/>
        <v>86100</v>
      </c>
    </row>
    <row r="51" spans="1:13" ht="30" customHeight="1" x14ac:dyDescent="0.2">
      <c r="A51" s="47" t="s">
        <v>201</v>
      </c>
      <c r="B51" s="60">
        <v>39</v>
      </c>
      <c r="C51" s="70" t="s">
        <v>391</v>
      </c>
      <c r="D51" s="62">
        <v>740</v>
      </c>
      <c r="E51" s="68">
        <f>COUNT('RUTA 39'!B$7:'RUTA 39'!B27)</f>
        <v>10</v>
      </c>
      <c r="F51" s="69">
        <f>+'RUTA 39'!D17</f>
        <v>86700</v>
      </c>
      <c r="G51" s="69">
        <f>+'RUTA 39'!E17</f>
        <v>100100</v>
      </c>
      <c r="H51" s="69">
        <f>+'RUTA 39'!F17</f>
        <v>208000</v>
      </c>
      <c r="I51" s="69">
        <f>+'RUTA 39'!G17</f>
        <v>262100</v>
      </c>
      <c r="J51" s="69">
        <f>+'RUTA 39'!H17</f>
        <v>307300</v>
      </c>
      <c r="K51" s="69">
        <f>+'RUTA 39'!I17</f>
        <v>23200</v>
      </c>
      <c r="L51" s="69">
        <f>+'RUTA 39'!J17</f>
        <v>26200</v>
      </c>
      <c r="M51" s="64">
        <f t="shared" si="0"/>
        <v>1013600</v>
      </c>
    </row>
    <row r="52" spans="1:13" ht="30" customHeight="1" x14ac:dyDescent="0.2">
      <c r="A52" s="47" t="s">
        <v>202</v>
      </c>
      <c r="B52" s="60">
        <v>40</v>
      </c>
      <c r="C52" s="70" t="s">
        <v>392</v>
      </c>
      <c r="D52" s="62">
        <v>762</v>
      </c>
      <c r="E52" s="68">
        <f>COUNT('RUTA 40'!B$7:'RUTA 40'!B27)</f>
        <v>12</v>
      </c>
      <c r="F52" s="69">
        <f>+'RUTA 40'!D19</f>
        <v>94600</v>
      </c>
      <c r="G52" s="69">
        <f>+'RUTA 40'!E19</f>
        <v>115000</v>
      </c>
      <c r="H52" s="69">
        <f>+'RUTA 40'!F19</f>
        <v>209300</v>
      </c>
      <c r="I52" s="69">
        <f>+'RUTA 40'!G19</f>
        <v>268400</v>
      </c>
      <c r="J52" s="69">
        <f>+'RUTA 40'!H19</f>
        <v>315700</v>
      </c>
      <c r="K52" s="69">
        <f>+'RUTA 40'!I19</f>
        <v>98500</v>
      </c>
      <c r="L52" s="69">
        <f>+'RUTA 40'!J19</f>
        <v>111900</v>
      </c>
      <c r="M52" s="64">
        <f t="shared" si="0"/>
        <v>1213400</v>
      </c>
    </row>
    <row r="53" spans="1:13" ht="30" customHeight="1" x14ac:dyDescent="0.2">
      <c r="A53" s="47" t="s">
        <v>203</v>
      </c>
      <c r="B53" s="60">
        <v>41</v>
      </c>
      <c r="C53" s="70" t="s">
        <v>393</v>
      </c>
      <c r="D53" s="62">
        <v>755</v>
      </c>
      <c r="E53" s="68">
        <f>COUNT('RUTA 41'!B$8:'RUTA 41'!B27)</f>
        <v>9</v>
      </c>
      <c r="F53" s="69">
        <f>+'RUTA 41'!D17</f>
        <v>90700</v>
      </c>
      <c r="G53" s="69">
        <f>+'RUTA 41'!E17</f>
        <v>106600</v>
      </c>
      <c r="H53" s="69">
        <f>+'RUTA 41'!F17</f>
        <v>206700</v>
      </c>
      <c r="I53" s="69">
        <f>+'RUTA 41'!G17</f>
        <v>255300</v>
      </c>
      <c r="J53" s="69">
        <f>+'RUTA 41'!H17</f>
        <v>332600</v>
      </c>
      <c r="K53" s="69">
        <f>+'RUTA 41'!I17</f>
        <v>107400</v>
      </c>
      <c r="L53" s="69">
        <f>+'RUTA 41'!J17</f>
        <v>119200</v>
      </c>
      <c r="M53" s="64">
        <f t="shared" si="0"/>
        <v>1218500</v>
      </c>
    </row>
    <row r="54" spans="1:13" ht="42" customHeight="1" x14ac:dyDescent="0.2">
      <c r="A54" s="47" t="s">
        <v>204</v>
      </c>
      <c r="B54" s="60">
        <v>42</v>
      </c>
      <c r="C54" s="71" t="s">
        <v>394</v>
      </c>
      <c r="D54" s="62">
        <v>441</v>
      </c>
      <c r="E54" s="68">
        <f>COUNT('RUTA 42'!B$7:'RUTA 42'!B44)</f>
        <v>5</v>
      </c>
      <c r="F54" s="69">
        <f>+'RUTA 42'!D12</f>
        <v>34400</v>
      </c>
      <c r="G54" s="69">
        <f>+'RUTA 42'!E12</f>
        <v>39100</v>
      </c>
      <c r="H54" s="69">
        <f>+'RUTA 42'!F12</f>
        <v>115600</v>
      </c>
      <c r="I54" s="69">
        <f>+'RUTA 42'!G12</f>
        <v>150500</v>
      </c>
      <c r="J54" s="69">
        <f>+'RUTA 42'!H12</f>
        <v>172800</v>
      </c>
      <c r="K54" s="69">
        <f>+'RUTA 42'!I12</f>
        <v>0</v>
      </c>
      <c r="L54" s="69">
        <f>+'RUTA 42'!J12</f>
        <v>0</v>
      </c>
      <c r="M54" s="64">
        <f t="shared" si="0"/>
        <v>512400</v>
      </c>
    </row>
    <row r="55" spans="1:13" ht="30" customHeight="1" x14ac:dyDescent="0.2">
      <c r="A55" s="47" t="s">
        <v>205</v>
      </c>
      <c r="B55" s="60">
        <v>43</v>
      </c>
      <c r="C55" s="70" t="s">
        <v>395</v>
      </c>
      <c r="D55" s="62">
        <v>769</v>
      </c>
      <c r="E55" s="68">
        <f>COUNT('RUTA 43'!B$7:'RUTA 43'!B49)</f>
        <v>15</v>
      </c>
      <c r="F55" s="69">
        <f>+'RUTA 43'!D22</f>
        <v>119600</v>
      </c>
      <c r="G55" s="69">
        <f>+'RUTA 43'!E22</f>
        <v>154900</v>
      </c>
      <c r="H55" s="69">
        <f>+'RUTA 43'!F22</f>
        <v>246900</v>
      </c>
      <c r="I55" s="69">
        <f>+'RUTA 43'!G22</f>
        <v>300700</v>
      </c>
      <c r="J55" s="69">
        <f>+'RUTA 43'!H22</f>
        <v>384300</v>
      </c>
      <c r="K55" s="69">
        <f>+'RUTA 43'!I22</f>
        <v>133900</v>
      </c>
      <c r="L55" s="69">
        <f>+'RUTA 43'!J22</f>
        <v>150200</v>
      </c>
      <c r="M55" s="64">
        <f t="shared" si="0"/>
        <v>1490500</v>
      </c>
    </row>
    <row r="56" spans="1:13" ht="30" customHeight="1" x14ac:dyDescent="0.2">
      <c r="A56" s="47" t="s">
        <v>206</v>
      </c>
      <c r="B56" s="60">
        <v>44</v>
      </c>
      <c r="C56" s="71" t="s">
        <v>396</v>
      </c>
      <c r="D56" s="62">
        <v>429</v>
      </c>
      <c r="E56" s="68">
        <f>COUNT('RUTA 44'!B$7:'RUTA 44'!B25)</f>
        <v>9</v>
      </c>
      <c r="F56" s="69">
        <f>+'RUTA 44'!D16</f>
        <v>75700</v>
      </c>
      <c r="G56" s="69">
        <f>+'RUTA 44'!E16</f>
        <v>114000</v>
      </c>
      <c r="H56" s="69">
        <f>+'RUTA 44'!F16</f>
        <v>113300</v>
      </c>
      <c r="I56" s="69">
        <f>+'RUTA 44'!G16</f>
        <v>171900</v>
      </c>
      <c r="J56" s="69">
        <f>+'RUTA 44'!H16</f>
        <v>310800</v>
      </c>
      <c r="K56" s="69">
        <f>+'RUTA 44'!I16</f>
        <v>408600</v>
      </c>
      <c r="L56" s="69">
        <f>+'RUTA 44'!J16</f>
        <v>481500</v>
      </c>
      <c r="M56" s="64">
        <f t="shared" si="0"/>
        <v>1675800</v>
      </c>
    </row>
    <row r="57" spans="1:13" ht="30" customHeight="1" x14ac:dyDescent="0.2">
      <c r="A57" s="47" t="s">
        <v>207</v>
      </c>
      <c r="B57" s="60">
        <v>45</v>
      </c>
      <c r="C57" s="71" t="s">
        <v>397</v>
      </c>
      <c r="D57" s="62">
        <v>358</v>
      </c>
      <c r="E57" s="68">
        <f>COUNT('RUTA 45'!B$8:'RUTA 45'!B26)</f>
        <v>4</v>
      </c>
      <c r="F57" s="69">
        <f>+'RUTA 45'!D12</f>
        <v>35700</v>
      </c>
      <c r="G57" s="69">
        <f>+'RUTA 45'!E12</f>
        <v>41600</v>
      </c>
      <c r="H57" s="69">
        <f>+'RUTA 45'!F12</f>
        <v>78700</v>
      </c>
      <c r="I57" s="69">
        <f>+'RUTA 45'!G12</f>
        <v>104400</v>
      </c>
      <c r="J57" s="69">
        <f>+'RUTA 45'!H12</f>
        <v>123300</v>
      </c>
      <c r="K57" s="69">
        <f>+'RUTA 45'!I12</f>
        <v>41000</v>
      </c>
      <c r="L57" s="69">
        <f>+'RUTA 45'!J12</f>
        <v>46300</v>
      </c>
      <c r="M57" s="64">
        <f t="shared" si="0"/>
        <v>471000</v>
      </c>
    </row>
    <row r="58" spans="1:13" ht="30" customHeight="1" x14ac:dyDescent="0.2">
      <c r="A58" s="47" t="s">
        <v>434</v>
      </c>
      <c r="B58" s="60">
        <v>46</v>
      </c>
      <c r="C58" s="71" t="s">
        <v>268</v>
      </c>
      <c r="D58" s="62">
        <v>1458</v>
      </c>
      <c r="E58" s="68">
        <f>COUNT('RUTA 14'!B$7:'RUTA 14'!B49)</f>
        <v>9</v>
      </c>
      <c r="F58" s="69">
        <f>+'RUTA 46'!D21</f>
        <v>120100</v>
      </c>
      <c r="G58" s="69">
        <f>+'RUTA 46'!E21</f>
        <v>135500</v>
      </c>
      <c r="H58" s="69">
        <f>+'RUTA 46'!F21</f>
        <v>235800</v>
      </c>
      <c r="I58" s="69">
        <f>+'RUTA 46'!G21</f>
        <v>315400</v>
      </c>
      <c r="J58" s="69">
        <f>+'RUTA 46'!H21</f>
        <v>396400</v>
      </c>
      <c r="K58" s="69">
        <f>+'RUTA 46'!I21</f>
        <v>121900</v>
      </c>
      <c r="L58" s="69">
        <f>+'RUTA 46'!J21</f>
        <v>136900</v>
      </c>
      <c r="M58" s="64">
        <f t="shared" si="0"/>
        <v>1462000</v>
      </c>
    </row>
    <row r="59" spans="1:13" ht="30" customHeight="1" x14ac:dyDescent="0.2">
      <c r="A59" s="47" t="s">
        <v>208</v>
      </c>
      <c r="B59" s="60">
        <v>47</v>
      </c>
      <c r="C59" s="61" t="s">
        <v>269</v>
      </c>
      <c r="D59" s="68">
        <v>567</v>
      </c>
      <c r="E59" s="68">
        <f>COUNT('RUTA 47'!B$7:'RUTA 47'!B28)</f>
        <v>9</v>
      </c>
      <c r="F59" s="69">
        <f>+'RUTA 47'!D16</f>
        <v>55600</v>
      </c>
      <c r="G59" s="69">
        <f>+'RUTA 47'!E16</f>
        <v>66400</v>
      </c>
      <c r="H59" s="69">
        <f>+'RUTA 47'!F16</f>
        <v>139200</v>
      </c>
      <c r="I59" s="69">
        <f>+'RUTA 47'!G16</f>
        <v>178200</v>
      </c>
      <c r="J59" s="69">
        <f>+'RUTA 47'!H16</f>
        <v>210400</v>
      </c>
      <c r="K59" s="69">
        <f>+'RUTA 47'!I16</f>
        <v>23200</v>
      </c>
      <c r="L59" s="69">
        <f>+'RUTA 47'!J16</f>
        <v>26200</v>
      </c>
      <c r="M59" s="64">
        <f t="shared" si="0"/>
        <v>699200</v>
      </c>
    </row>
    <row r="60" spans="1:13" ht="30" customHeight="1" x14ac:dyDescent="0.2">
      <c r="A60" s="47" t="s">
        <v>209</v>
      </c>
      <c r="B60" s="60">
        <v>48</v>
      </c>
      <c r="C60" s="61" t="s">
        <v>398</v>
      </c>
      <c r="D60" s="68">
        <v>293</v>
      </c>
      <c r="E60" s="68">
        <f>COUNT('RUTA 48'!B$7:'RUTA 48'!B25)</f>
        <v>5</v>
      </c>
      <c r="F60" s="69">
        <f>+'RUTA 48'!D12</f>
        <v>43800</v>
      </c>
      <c r="G60" s="69">
        <f>+'RUTA 48'!E12</f>
        <v>48400</v>
      </c>
      <c r="H60" s="69">
        <f>+'RUTA 48'!F12</f>
        <v>108400</v>
      </c>
      <c r="I60" s="69">
        <f>+'RUTA 48'!G12</f>
        <v>139600</v>
      </c>
      <c r="J60" s="69">
        <f>+'RUTA 48'!H12</f>
        <v>158800</v>
      </c>
      <c r="K60" s="69">
        <f>+'RUTA 48'!I12</f>
        <v>0</v>
      </c>
      <c r="L60" s="69">
        <f>+'RUTA 48'!J12</f>
        <v>0</v>
      </c>
      <c r="M60" s="64">
        <f t="shared" si="0"/>
        <v>499000</v>
      </c>
    </row>
    <row r="61" spans="1:13" ht="30" customHeight="1" x14ac:dyDescent="0.2">
      <c r="A61" s="47" t="s">
        <v>210</v>
      </c>
      <c r="B61" s="60">
        <v>49</v>
      </c>
      <c r="C61" s="61" t="s">
        <v>399</v>
      </c>
      <c r="D61" s="68">
        <v>939</v>
      </c>
      <c r="E61" s="68">
        <f>COUNT('RUTA 49'!B$7:'RUTA 49'!B25)</f>
        <v>9</v>
      </c>
      <c r="F61" s="69">
        <f>+'RUTA 49'!D16</f>
        <v>89100</v>
      </c>
      <c r="G61" s="69">
        <f>+'RUTA 49'!E16</f>
        <v>102800</v>
      </c>
      <c r="H61" s="69">
        <f>+'RUTA 49'!F16</f>
        <v>175200</v>
      </c>
      <c r="I61" s="69">
        <f>+'RUTA 49'!G16</f>
        <v>215200</v>
      </c>
      <c r="J61" s="69">
        <f>+'RUTA 49'!H16</f>
        <v>292600</v>
      </c>
      <c r="K61" s="69">
        <f>+'RUTA 49'!I16</f>
        <v>152200</v>
      </c>
      <c r="L61" s="69">
        <f>+'RUTA 49'!J16</f>
        <v>168000</v>
      </c>
      <c r="M61" s="64">
        <f t="shared" si="0"/>
        <v>1195100</v>
      </c>
    </row>
    <row r="62" spans="1:13" ht="30" customHeight="1" x14ac:dyDescent="0.2">
      <c r="A62" s="47" t="s">
        <v>211</v>
      </c>
      <c r="B62" s="60">
        <v>50</v>
      </c>
      <c r="C62" s="61" t="s">
        <v>400</v>
      </c>
      <c r="D62" s="68">
        <v>322</v>
      </c>
      <c r="E62" s="68">
        <f>COUNT('RUTA 50'!B$9:'RUTA 50'!B25)</f>
        <v>1</v>
      </c>
      <c r="F62" s="69">
        <f>+'RUTA 50'!D10</f>
        <v>8000</v>
      </c>
      <c r="G62" s="69">
        <f>+'RUTA 50'!E10</f>
        <v>8700</v>
      </c>
      <c r="H62" s="69">
        <f>+'RUTA 50'!F10</f>
        <v>18600</v>
      </c>
      <c r="I62" s="69">
        <f>+'RUTA 50'!G10</f>
        <v>23600</v>
      </c>
      <c r="J62" s="69">
        <f>+'RUTA 50'!H10</f>
        <v>26600</v>
      </c>
      <c r="K62" s="69">
        <f>+'RUTA 50'!I10</f>
        <v>0</v>
      </c>
      <c r="L62" s="69">
        <f>+'RUTA 50'!J10</f>
        <v>0</v>
      </c>
      <c r="M62" s="64">
        <f t="shared" si="0"/>
        <v>85500</v>
      </c>
    </row>
    <row r="63" spans="1:13" ht="30" customHeight="1" x14ac:dyDescent="0.2">
      <c r="A63" s="47" t="s">
        <v>212</v>
      </c>
      <c r="B63" s="60">
        <v>51</v>
      </c>
      <c r="C63" s="61" t="s">
        <v>270</v>
      </c>
      <c r="D63" s="68">
        <v>363</v>
      </c>
      <c r="E63" s="68">
        <f>COUNT('RUTA 51'!B$8:'RUTA 51'!B27)</f>
        <v>7</v>
      </c>
      <c r="F63" s="69">
        <f>+'RUTA 51'!D15</f>
        <v>61700</v>
      </c>
      <c r="G63" s="69">
        <f>+'RUTA 51'!E15</f>
        <v>81200</v>
      </c>
      <c r="H63" s="69">
        <f>+'RUTA 51'!F15</f>
        <v>100500</v>
      </c>
      <c r="I63" s="69">
        <f>+'RUTA 51'!G15</f>
        <v>131700</v>
      </c>
      <c r="J63" s="69">
        <f>+'RUTA 51'!H15</f>
        <v>253300</v>
      </c>
      <c r="K63" s="69">
        <f>+'RUTA 51'!I15</f>
        <v>236000</v>
      </c>
      <c r="L63" s="69">
        <f>+'RUTA 51'!J15</f>
        <v>261000</v>
      </c>
      <c r="M63" s="64">
        <f t="shared" si="0"/>
        <v>1125400</v>
      </c>
    </row>
    <row r="64" spans="1:13" ht="30" customHeight="1" x14ac:dyDescent="0.2">
      <c r="A64" s="47" t="s">
        <v>212</v>
      </c>
      <c r="B64" s="60">
        <v>52</v>
      </c>
      <c r="C64" s="61" t="s">
        <v>271</v>
      </c>
      <c r="D64" s="68">
        <v>385</v>
      </c>
      <c r="E64" s="68">
        <f>COUNT('RUTA 52'!B$7:'RUTA 52'!B26)</f>
        <v>8</v>
      </c>
      <c r="F64" s="69">
        <f>+'RUTA 52'!D15</f>
        <v>70000</v>
      </c>
      <c r="G64" s="69">
        <f>+'RUTA 52'!E15</f>
        <v>111000</v>
      </c>
      <c r="H64" s="69">
        <f>+'RUTA 52'!F15</f>
        <v>137000</v>
      </c>
      <c r="I64" s="69">
        <f>+'RUTA 52'!G15</f>
        <v>188500</v>
      </c>
      <c r="J64" s="69">
        <f>+'RUTA 52'!H15</f>
        <v>236000</v>
      </c>
      <c r="K64" s="69">
        <f>+'RUTA 52'!I15</f>
        <v>79800</v>
      </c>
      <c r="L64" s="69">
        <f>+'RUTA 52'!J15</f>
        <v>94500</v>
      </c>
      <c r="M64" s="64">
        <f t="shared" si="0"/>
        <v>916800</v>
      </c>
    </row>
    <row r="65" spans="1:13" ht="30" customHeight="1" x14ac:dyDescent="0.2">
      <c r="A65" s="47" t="s">
        <v>213</v>
      </c>
      <c r="B65" s="60">
        <v>53</v>
      </c>
      <c r="C65" s="61" t="s">
        <v>401</v>
      </c>
      <c r="D65" s="68">
        <v>183</v>
      </c>
      <c r="E65" s="68">
        <f>COUNT('RUTA 53'!B$7:'RUTA 53'!B25)</f>
        <v>1</v>
      </c>
      <c r="F65" s="69">
        <f>+'RUTA 53'!D8</f>
        <v>12200</v>
      </c>
      <c r="G65" s="69">
        <f>+'RUTA 53'!E8</f>
        <v>18000</v>
      </c>
      <c r="H65" s="69">
        <f>+'RUTA 53'!F8</f>
        <v>18000</v>
      </c>
      <c r="I65" s="69">
        <f>+'RUTA 53'!G8</f>
        <v>18000</v>
      </c>
      <c r="J65" s="69">
        <f>+'RUTA 53'!H8</f>
        <v>32600</v>
      </c>
      <c r="K65" s="69">
        <f>+'RUTA 53'!I8</f>
        <v>52000</v>
      </c>
      <c r="L65" s="69">
        <f>+'RUTA 53'!J8</f>
        <v>59900</v>
      </c>
      <c r="M65" s="64">
        <f t="shared" si="0"/>
        <v>210700</v>
      </c>
    </row>
    <row r="66" spans="1:13" ht="30" customHeight="1" x14ac:dyDescent="0.2">
      <c r="A66" s="47" t="s">
        <v>217</v>
      </c>
      <c r="B66" s="60">
        <v>54</v>
      </c>
      <c r="C66" s="61" t="s">
        <v>402</v>
      </c>
      <c r="D66" s="68">
        <v>316</v>
      </c>
      <c r="E66" s="68">
        <f>COUNT('RUTA 54'!B$8:'RUTA 54'!B26)</f>
        <v>4</v>
      </c>
      <c r="F66" s="69">
        <f>+'RUTA 54'!D12</f>
        <v>40800</v>
      </c>
      <c r="G66" s="69">
        <f>+'RUTA 54'!E12</f>
        <v>53900</v>
      </c>
      <c r="H66" s="69">
        <f>+'RUTA 54'!F12</f>
        <v>97000</v>
      </c>
      <c r="I66" s="69">
        <f>+'RUTA 54'!G12</f>
        <v>126500</v>
      </c>
      <c r="J66" s="69">
        <f>+'RUTA 54'!H12</f>
        <v>148200</v>
      </c>
      <c r="K66" s="69">
        <f>+'RUTA 54'!I12</f>
        <v>41000</v>
      </c>
      <c r="L66" s="69">
        <f>+'RUTA 54'!J12</f>
        <v>46300</v>
      </c>
      <c r="M66" s="64">
        <f t="shared" si="0"/>
        <v>553700</v>
      </c>
    </row>
    <row r="67" spans="1:13" ht="30" customHeight="1" x14ac:dyDescent="0.2">
      <c r="A67" s="47" t="s">
        <v>214</v>
      </c>
      <c r="B67" s="60">
        <v>55</v>
      </c>
      <c r="C67" s="61" t="s">
        <v>403</v>
      </c>
      <c r="D67" s="68">
        <v>199</v>
      </c>
      <c r="E67" s="68">
        <f>COUNT('RUTA 55'!B$7:'RUTA 55'!B25)</f>
        <v>1</v>
      </c>
      <c r="F67" s="69">
        <f>+'RUTA 55'!D8</f>
        <v>8000</v>
      </c>
      <c r="G67" s="69">
        <f>+'RUTA 55'!E8</f>
        <v>8700</v>
      </c>
      <c r="H67" s="69">
        <f>+'RUTA 55'!F8</f>
        <v>18600</v>
      </c>
      <c r="I67" s="69">
        <f>+'RUTA 55'!G8</f>
        <v>23600</v>
      </c>
      <c r="J67" s="69">
        <f>+'RUTA 55'!H8</f>
        <v>26600</v>
      </c>
      <c r="K67" s="69">
        <f>+'RUTA 55'!I8</f>
        <v>0</v>
      </c>
      <c r="L67" s="69">
        <f>+'RUTA 55'!J8</f>
        <v>0</v>
      </c>
      <c r="M67" s="64">
        <f t="shared" si="0"/>
        <v>85500</v>
      </c>
    </row>
    <row r="68" spans="1:13" ht="30" customHeight="1" x14ac:dyDescent="0.2">
      <c r="A68" s="47" t="s">
        <v>215</v>
      </c>
      <c r="B68" s="60">
        <v>56</v>
      </c>
      <c r="C68" s="61" t="s">
        <v>404</v>
      </c>
      <c r="D68" s="68">
        <v>255</v>
      </c>
      <c r="E68" s="68">
        <f>COUNT('RUTA 56'!B$7:'RUTA 56'!B25)</f>
        <v>1</v>
      </c>
      <c r="F68" s="69">
        <f>+'RUTA 56'!D8</f>
        <v>8000</v>
      </c>
      <c r="G68" s="69">
        <f>+'RUTA 56'!E8</f>
        <v>8700</v>
      </c>
      <c r="H68" s="69">
        <f>+'RUTA 56'!F8</f>
        <v>18600</v>
      </c>
      <c r="I68" s="69">
        <f>+'RUTA 56'!G8</f>
        <v>23600</v>
      </c>
      <c r="J68" s="69">
        <f>+'RUTA 56'!H8</f>
        <v>26600</v>
      </c>
      <c r="K68" s="69">
        <f>+'RUTA 56'!I8</f>
        <v>0</v>
      </c>
      <c r="L68" s="69">
        <f>+'RUTA 56'!J8</f>
        <v>0</v>
      </c>
      <c r="M68" s="64">
        <f t="shared" si="0"/>
        <v>85500</v>
      </c>
    </row>
    <row r="69" spans="1:13" ht="30" customHeight="1" thickBot="1" x14ac:dyDescent="0.25">
      <c r="A69" s="48" t="s">
        <v>216</v>
      </c>
      <c r="B69" s="72">
        <v>57</v>
      </c>
      <c r="C69" s="73" t="s">
        <v>405</v>
      </c>
      <c r="D69" s="74">
        <v>209</v>
      </c>
      <c r="E69" s="74">
        <f>COUNT('RUTA 57'!B$7:'RUTA 57'!B25)</f>
        <v>2</v>
      </c>
      <c r="F69" s="75">
        <f>+'RUTA 57'!D9</f>
        <v>18300</v>
      </c>
      <c r="G69" s="75">
        <f>+'RUTA 57'!E9</f>
        <v>24000</v>
      </c>
      <c r="H69" s="75">
        <f>+'RUTA 57'!F9</f>
        <v>22100</v>
      </c>
      <c r="I69" s="75">
        <f>+'RUTA 57'!G9</f>
        <v>29500</v>
      </c>
      <c r="J69" s="75">
        <f>+'RUTA 57'!H9</f>
        <v>38900</v>
      </c>
      <c r="K69" s="75">
        <f>+'RUTA 57'!I9</f>
        <v>77800</v>
      </c>
      <c r="L69" s="75">
        <f>+'RUTA 57'!J9</f>
        <v>94200</v>
      </c>
      <c r="M69" s="64">
        <f t="shared" si="0"/>
        <v>304800</v>
      </c>
    </row>
  </sheetData>
  <mergeCells count="9">
    <mergeCell ref="F11:L11"/>
    <mergeCell ref="A2:M2"/>
    <mergeCell ref="A4:M4"/>
    <mergeCell ref="A5:M5"/>
    <mergeCell ref="A6:M6"/>
    <mergeCell ref="B7:M7"/>
    <mergeCell ref="B8:M8"/>
    <mergeCell ref="B9:M10"/>
    <mergeCell ref="A3:M3"/>
  </mergeCells>
  <hyperlinks>
    <hyperlink ref="B13" location="'RUTA 1'!A1" display="'RUTA 1'!A1"/>
    <hyperlink ref="B14" location="'RUTA 2'!A1" display="'RUTA 2'!A1"/>
    <hyperlink ref="B15" location="'RUTA 3'!A1" display="'RUTA 3'!A1"/>
    <hyperlink ref="B16" location="'RUTA 4'!A1" display="'RUTA 4'!A1"/>
    <hyperlink ref="B17" location="'RUTA 5'!A1" display="'RUTA 5'!A1"/>
    <hyperlink ref="B18" location="'RUTA 6'!A1" display="'RUTA 6'!A1"/>
    <hyperlink ref="B19" location="'RUTA 7'!A1" display="'RUTA 7'!A1"/>
    <hyperlink ref="B20" location="'RUTA 8'!A1" display="'RUTA 8'!A1"/>
    <hyperlink ref="B21" location="'RUTA 9'!A1" display="'RUTA 9'!A1"/>
    <hyperlink ref="B22" location="'RUTA 10'!A1" display="'RUTA 10'!A1"/>
    <hyperlink ref="B23" location="'RUTA 11'!A1" display="'RUTA 11'!A1"/>
    <hyperlink ref="B24" location="'RUTA 12'!A1" display="'RUTA 12'!A1"/>
    <hyperlink ref="B25" location="'RUTA 13'!A1" display="'RUTA 13'!A1"/>
    <hyperlink ref="B26" location="'RUTA 14'!A1" display="'RUTA 14'!A1"/>
    <hyperlink ref="B27" location="'RUTA 15'!A1" display="'RUTA 15'!A1"/>
    <hyperlink ref="B28" location="'RUTA 16'!A1" display="'RUTA 16'!A1"/>
    <hyperlink ref="B29" location="'RUTA 17'!A1" display="'RUTA 17'!A1"/>
    <hyperlink ref="B30" location="'RUTA 18'!A1" display="'RUTA 18'!A1"/>
    <hyperlink ref="B31" location="'RUTA 19'!A1" display="'RUTA 19'!A1"/>
    <hyperlink ref="B32" location="'RUTA 20'!A1" display="'RUTA 20'!A1"/>
    <hyperlink ref="B33" location="'RUTA 21'!A1" display="'RUTA 21'!A1"/>
    <hyperlink ref="B34" location="'RUTA 22'!A1" display="'RUTA 22'!A1"/>
    <hyperlink ref="B35" location="'RUTA 23'!A1" display="'RUTA 23'!A1"/>
    <hyperlink ref="B36" location="'RUTA 24'!A1" display="'RUTA 24'!A1"/>
    <hyperlink ref="B37" location="'RUTA 25'!A1" display="'RUTA 25'!A1"/>
    <hyperlink ref="B38" location="'RUTA 27'!A1" display="'RUTA 27'!A1"/>
    <hyperlink ref="B39" location="'RUTA 27'!A1" display="'RUTA 27'!A1"/>
    <hyperlink ref="B40" location="'RUTA 28'!A1" display="'RUTA 28'!A1"/>
    <hyperlink ref="B41" location="'RUTA 29'!A1" display="'RUTA 29'!A1"/>
    <hyperlink ref="B42" location="'RUTA 30'!A1" display="'RUTA 30'!A1"/>
    <hyperlink ref="B43" location="'RUTA 31'!A1" display="'RUTA 31'!A1"/>
    <hyperlink ref="B44" location="'RUTA 32'!A1" display="'RUTA 32'!A1"/>
    <hyperlink ref="B45" location="'RUTA 33'!A1" display="'RUTA 33'!A1"/>
    <hyperlink ref="B46" location="'RUTA 34'!A1" display="'RUTA 34'!A1"/>
    <hyperlink ref="B47" location="'RUTA 35'!A1" display="'RUTA 35'!A1"/>
    <hyperlink ref="B48" location="'RUTA 36'!A1" display="'RUTA 36'!A1"/>
    <hyperlink ref="B49" location="'RUTA 37'!A1" display="'RUTA 37'!A1"/>
    <hyperlink ref="B50" location="'RUTA 38'!A1" display="'RUTA 38'!A1"/>
    <hyperlink ref="B51" location="'RUTA 39'!A1" display="'RUTA 39'!A1"/>
    <hyperlink ref="B52" location="'RUTA 40'!A1" display="'RUTA 40'!A1"/>
    <hyperlink ref="B53" location="'RUTA 41'!A1" display="'RUTA 41'!A1"/>
    <hyperlink ref="B54" location="'RUTA 42'!A1" display="'RUTA 42'!A1"/>
    <hyperlink ref="B55" location="'RUTA 43'!A1" display="'RUTA 43'!A1"/>
    <hyperlink ref="B56" location="'RUTA 44'!A1" display="'RUTA 44'!A1"/>
    <hyperlink ref="B57" location="'RUTA 45'!A1" display="'RUTA 45'!A1"/>
    <hyperlink ref="B58" location="'RUTA 46'!A1" display="'RUTA 46'!A1"/>
    <hyperlink ref="B59" location="'RUTA 47'!A1" display="'RUTA 47'!A1"/>
    <hyperlink ref="B60" location="'RUTA 48'!A1" display="'RUTA 48'!A1"/>
    <hyperlink ref="B61" location="'RUTA 49'!A1" display="'RUTA 49'!A1"/>
    <hyperlink ref="B62" location="'RUTA 50'!A1" display="'RUTA 50'!A1"/>
    <hyperlink ref="B63" location="'RUTA 51'!A1" display="'RUTA 51'!A1"/>
    <hyperlink ref="B64" location="'RUTA 52'!A1" display="'RUTA 52'!A1"/>
    <hyperlink ref="B65" location="'RUTA 53'!A1" display="'RUTA 53'!A1"/>
    <hyperlink ref="B66" location="'RUTA 54'!A1" display="'RUTA 54'!A1"/>
    <hyperlink ref="B67" location="'RUTA 55'!A1" display="'RUTA 55'!A1"/>
    <hyperlink ref="B68" location="'RUTA 56'!A1" display="'RUTA 56'!A1"/>
    <hyperlink ref="B69" location="'RUTA 57'!A1" display="'RUTA 57'!A1"/>
    <hyperlink ref="F11:L11" location="IMAGENES!A1" display="TOTAL A PAGAR POR CATEGORIAS VEHICULARES"/>
  </hyperlinks>
  <printOptions horizontalCentered="1"/>
  <pageMargins left="0.70866141732283472" right="0.70866141732283472" top="0.56000000000000005" bottom="0.38" header="0.31496062992125984" footer="0.31496062992125984"/>
  <pageSetup paperSize="14" scale="48" orientation="landscape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14"/>
  <sheetViews>
    <sheetView showGridLines="0" workbookViewId="0">
      <selection activeCell="O20" sqref="O20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VEHICULARES'!A21</f>
        <v>BOGOTA - BUCARAMANGA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10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x14ac:dyDescent="0.2">
      <c r="B7" s="20">
        <v>1</v>
      </c>
      <c r="C7" s="11" t="s">
        <v>11</v>
      </c>
      <c r="D7" s="12">
        <f>+'RESUMEN TARIFAS (2)'!F9</f>
        <v>8400</v>
      </c>
      <c r="E7" s="12">
        <f>+'RESUMEN TARIFAS (2)'!G9</f>
        <v>14500</v>
      </c>
      <c r="F7" s="12">
        <f>+'RESUMEN TARIFAS (2)'!H9</f>
        <v>9300</v>
      </c>
      <c r="G7" s="12">
        <f>+'RESUMEN TARIFAS (2)'!I9</f>
        <v>21100</v>
      </c>
      <c r="H7" s="12">
        <f>+'RESUMEN TARIFAS (2)'!J9</f>
        <v>32100</v>
      </c>
      <c r="I7" s="12">
        <f>+'RESUMEN TARIFAS (2)'!K9</f>
        <v>41400</v>
      </c>
      <c r="J7" s="21">
        <f>+'RESUMEN TARIFAS (2)'!L9</f>
        <v>45800</v>
      </c>
    </row>
    <row r="8" spans="2:12" x14ac:dyDescent="0.2">
      <c r="B8" s="20">
        <v>2</v>
      </c>
      <c r="C8" s="13" t="s">
        <v>12</v>
      </c>
      <c r="D8" s="12">
        <f>+'RESUMEN TARIFAS (2)'!F50</f>
        <v>7800</v>
      </c>
      <c r="E8" s="12">
        <f>+'RESUMEN TARIFAS (2)'!G50</f>
        <v>8600</v>
      </c>
      <c r="F8" s="12">
        <f>+'RESUMEN TARIFAS (2)'!H50</f>
        <v>22300</v>
      </c>
      <c r="G8" s="12">
        <f>+'RESUMEN TARIFAS (2)'!I50</f>
        <v>27600</v>
      </c>
      <c r="H8" s="12">
        <f>+'RESUMEN TARIFAS (2)'!J50</f>
        <v>32500</v>
      </c>
      <c r="I8" s="12">
        <f>+'RESUMEN TARIFAS (2)'!K50</f>
        <v>0</v>
      </c>
      <c r="J8" s="21">
        <f>+'RESUMEN TARIFAS (2)'!L50</f>
        <v>0</v>
      </c>
    </row>
    <row r="9" spans="2:12" x14ac:dyDescent="0.2">
      <c r="B9" s="20">
        <v>3</v>
      </c>
      <c r="C9" s="13" t="s">
        <v>13</v>
      </c>
      <c r="D9" s="12">
        <f>+'RESUMEN TARIFAS (2)'!F4</f>
        <v>7800</v>
      </c>
      <c r="E9" s="12">
        <f>+'RESUMEN TARIFAS (2)'!G4</f>
        <v>8600</v>
      </c>
      <c r="F9" s="12">
        <f>+'RESUMEN TARIFAS (2)'!H4</f>
        <v>22300</v>
      </c>
      <c r="G9" s="12">
        <f>+'RESUMEN TARIFAS (2)'!I4</f>
        <v>27600</v>
      </c>
      <c r="H9" s="12">
        <f>+'RESUMEN TARIFAS (2)'!J4</f>
        <v>32500</v>
      </c>
      <c r="I9" s="12">
        <f>+'RESUMEN TARIFAS (2)'!K4</f>
        <v>0</v>
      </c>
      <c r="J9" s="21">
        <f>+'RESUMEN TARIFAS (2)'!L4</f>
        <v>0</v>
      </c>
    </row>
    <row r="10" spans="2:12" x14ac:dyDescent="0.2">
      <c r="B10" s="20">
        <v>4</v>
      </c>
      <c r="C10" s="22" t="s">
        <v>25</v>
      </c>
      <c r="D10" s="23">
        <f>+'RESUMEN TARIFAS (2)'!F10</f>
        <v>8000</v>
      </c>
      <c r="E10" s="23">
        <f>+'RESUMEN TARIFAS (2)'!G10</f>
        <v>8700</v>
      </c>
      <c r="F10" s="23">
        <f>+'RESUMEN TARIFAS (2)'!H10</f>
        <v>18600</v>
      </c>
      <c r="G10" s="23">
        <f>+'RESUMEN TARIFAS (2)'!I10</f>
        <v>23600</v>
      </c>
      <c r="H10" s="23">
        <f>+'RESUMEN TARIFAS (2)'!J10</f>
        <v>26600</v>
      </c>
      <c r="I10" s="23">
        <f>+'RESUMEN TARIFAS (2)'!K10</f>
        <v>0</v>
      </c>
      <c r="J10" s="24">
        <f>+'RESUMEN TARIFAS (2)'!L10</f>
        <v>0</v>
      </c>
    </row>
    <row r="11" spans="2:12" x14ac:dyDescent="0.2">
      <c r="B11" s="20">
        <v>5</v>
      </c>
      <c r="C11" s="22" t="s">
        <v>61</v>
      </c>
      <c r="D11" s="23">
        <f>+'RESUMEN TARIFAS (2)'!F91</f>
        <v>7900</v>
      </c>
      <c r="E11" s="23">
        <f>+'RESUMEN TARIFAS (2)'!G91</f>
        <v>8600</v>
      </c>
      <c r="F11" s="23">
        <f>+'RESUMEN TARIFAS (2)'!H91</f>
        <v>22200</v>
      </c>
      <c r="G11" s="23">
        <f>+'RESUMEN TARIFAS (2)'!I91</f>
        <v>27600</v>
      </c>
      <c r="H11" s="23">
        <f>+'RESUMEN TARIFAS (2)'!J91</f>
        <v>32300</v>
      </c>
      <c r="I11" s="23">
        <f>+'RESUMEN TARIFAS (2)'!K91</f>
        <v>0</v>
      </c>
      <c r="J11" s="24">
        <f>+'RESUMEN TARIFAS (2)'!L91</f>
        <v>0</v>
      </c>
    </row>
    <row r="12" spans="2:12" x14ac:dyDescent="0.2">
      <c r="B12" s="20">
        <v>6</v>
      </c>
      <c r="C12" s="22" t="s">
        <v>419</v>
      </c>
      <c r="D12" s="23">
        <f>+'RESUMEN TARIFAS (2)'!F37</f>
        <v>7900</v>
      </c>
      <c r="E12" s="23">
        <f>+'RESUMEN TARIFAS (2)'!G37</f>
        <v>8600</v>
      </c>
      <c r="F12" s="23">
        <f>+'RESUMEN TARIFAS (2)'!H37</f>
        <v>22200</v>
      </c>
      <c r="G12" s="23">
        <f>+'RESUMEN TARIFAS (2)'!I37</f>
        <v>27600</v>
      </c>
      <c r="H12" s="23">
        <f>+'RESUMEN TARIFAS (2)'!J37</f>
        <v>32300</v>
      </c>
      <c r="I12" s="23">
        <f>+'RESUMEN TARIFAS (2)'!K37</f>
        <v>0</v>
      </c>
      <c r="J12" s="24">
        <f>+'RESUMEN TARIFAS (2)'!L37</f>
        <v>0</v>
      </c>
    </row>
    <row r="13" spans="2:12" ht="13.5" thickBot="1" x14ac:dyDescent="0.25">
      <c r="B13" s="51">
        <v>7</v>
      </c>
      <c r="C13" s="22" t="s">
        <v>62</v>
      </c>
      <c r="D13" s="23">
        <f>+'RESUMEN TARIFAS (2)'!F79</f>
        <v>7900</v>
      </c>
      <c r="E13" s="23">
        <f>+'RESUMEN TARIFAS (2)'!G79</f>
        <v>8600</v>
      </c>
      <c r="F13" s="23">
        <f>+'RESUMEN TARIFAS (2)'!H79</f>
        <v>22200</v>
      </c>
      <c r="G13" s="23">
        <f>+'RESUMEN TARIFAS (2)'!I79</f>
        <v>27600</v>
      </c>
      <c r="H13" s="23">
        <f>+'RESUMEN TARIFAS (2)'!J79</f>
        <v>32300</v>
      </c>
      <c r="I13" s="23">
        <f>+'RESUMEN TARIFAS (2)'!K79</f>
        <v>0</v>
      </c>
      <c r="J13" s="24">
        <f>+'RESUMEN TARIFAS (2)'!L79</f>
        <v>0</v>
      </c>
    </row>
    <row r="14" spans="2:12" ht="13.5" thickBot="1" x14ac:dyDescent="0.25">
      <c r="B14" s="266" t="s">
        <v>14</v>
      </c>
      <c r="C14" s="266"/>
      <c r="D14" s="52">
        <f t="shared" ref="D14:J14" si="0">SUM(D7:D13)</f>
        <v>55700</v>
      </c>
      <c r="E14" s="52">
        <f t="shared" si="0"/>
        <v>66200</v>
      </c>
      <c r="F14" s="52">
        <f t="shared" si="0"/>
        <v>139100</v>
      </c>
      <c r="G14" s="52">
        <f t="shared" si="0"/>
        <v>182700</v>
      </c>
      <c r="H14" s="52">
        <f t="shared" si="0"/>
        <v>220600</v>
      </c>
      <c r="I14" s="52">
        <f t="shared" si="0"/>
        <v>41400</v>
      </c>
      <c r="J14" s="52">
        <f t="shared" si="0"/>
        <v>45800</v>
      </c>
    </row>
  </sheetData>
  <mergeCells count="3">
    <mergeCell ref="B4:J4"/>
    <mergeCell ref="D5:J5"/>
    <mergeCell ref="B14:C14"/>
  </mergeCells>
  <hyperlinks>
    <hyperlink ref="L4" location="'RUTAS VEHICULARES'!A1" display="REGRESAR"/>
  </hyperlink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16"/>
  <sheetViews>
    <sheetView showGridLines="0" workbookViewId="0">
      <selection activeCell="M17" sqref="M17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VEHICULARES'!A22</f>
        <v>BOGOTA - BUENAVENTURA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10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x14ac:dyDescent="0.2">
      <c r="B7" s="20">
        <v>1</v>
      </c>
      <c r="C7" s="11" t="s">
        <v>115</v>
      </c>
      <c r="D7" s="12">
        <f>+'RESUMEN TARIFAS (2)'!F29</f>
        <v>10000</v>
      </c>
      <c r="E7" s="12">
        <f>+'RESUMEN TARIFAS (2)'!G29</f>
        <v>11200</v>
      </c>
      <c r="F7" s="12">
        <f>+'RESUMEN TARIFAS (2)'!H29</f>
        <v>24000</v>
      </c>
      <c r="G7" s="12">
        <f>+'RESUMEN TARIFAS (2)'!I29</f>
        <v>39100</v>
      </c>
      <c r="H7" s="12">
        <f>+'RESUMEN TARIFAS (2)'!J29</f>
        <v>44900</v>
      </c>
      <c r="I7" s="12">
        <f>+'RESUMEN TARIFAS (2)'!K29</f>
        <v>0</v>
      </c>
      <c r="J7" s="21">
        <f>+'RESUMEN TARIFAS (2)'!L29</f>
        <v>0</v>
      </c>
    </row>
    <row r="8" spans="2:12" x14ac:dyDescent="0.2">
      <c r="B8" s="20">
        <v>2</v>
      </c>
      <c r="C8" s="13" t="s">
        <v>116</v>
      </c>
      <c r="D8" s="12">
        <f>+'RESUMEN TARIFAS (2)'!F28</f>
        <v>10000</v>
      </c>
      <c r="E8" s="12">
        <f>+'RESUMEN TARIFAS (2)'!G28</f>
        <v>11200</v>
      </c>
      <c r="F8" s="12">
        <f>+'RESUMEN TARIFAS (2)'!H28</f>
        <v>24000</v>
      </c>
      <c r="G8" s="12">
        <f>+'RESUMEN TARIFAS (2)'!I28</f>
        <v>39100</v>
      </c>
      <c r="H8" s="12">
        <f>+'RESUMEN TARIFAS (2)'!J28</f>
        <v>44900</v>
      </c>
      <c r="I8" s="12">
        <f>+'RESUMEN TARIFAS (2)'!K28</f>
        <v>0</v>
      </c>
      <c r="J8" s="21">
        <f>+'RESUMEN TARIFAS (2)'!L28</f>
        <v>0</v>
      </c>
    </row>
    <row r="9" spans="2:12" x14ac:dyDescent="0.2">
      <c r="B9" s="20">
        <v>3</v>
      </c>
      <c r="C9" s="13" t="s">
        <v>124</v>
      </c>
      <c r="D9" s="12">
        <f>+'RESUMEN TARIFAS (2)'!F27</f>
        <v>10500</v>
      </c>
      <c r="E9" s="12">
        <f>+'RESUMEN TARIFAS (2)'!G27</f>
        <v>11400</v>
      </c>
      <c r="F9" s="12">
        <f>+'RESUMEN TARIFAS (2)'!H27</f>
        <v>10500</v>
      </c>
      <c r="G9" s="12">
        <f>+'RESUMEN TARIFAS (2)'!I27</f>
        <v>13700</v>
      </c>
      <c r="H9" s="12">
        <f>+'RESUMEN TARIFAS (2)'!J27</f>
        <v>27500</v>
      </c>
      <c r="I9" s="12">
        <f>+'RESUMEN TARIFAS (2)'!K27</f>
        <v>36800</v>
      </c>
      <c r="J9" s="21">
        <f>+'RESUMEN TARIFAS (2)'!L27</f>
        <v>40500</v>
      </c>
    </row>
    <row r="10" spans="2:12" x14ac:dyDescent="0.2">
      <c r="B10" s="20">
        <v>4</v>
      </c>
      <c r="C10" s="22" t="s">
        <v>123</v>
      </c>
      <c r="D10" s="23">
        <f>+'RESUMEN TARIFAS (2)'!F59</f>
        <v>9500</v>
      </c>
      <c r="E10" s="23">
        <f>+'RESUMEN TARIFAS (2)'!G59</f>
        <v>11200</v>
      </c>
      <c r="F10" s="23">
        <f>+'RESUMEN TARIFAS (2)'!H59</f>
        <v>26800</v>
      </c>
      <c r="G10" s="23">
        <f>+'RESUMEN TARIFAS (2)'!I59</f>
        <v>36000</v>
      </c>
      <c r="H10" s="23">
        <f>+'RESUMEN TARIFAS (2)'!J59</f>
        <v>39600</v>
      </c>
      <c r="I10" s="23">
        <f>+'RESUMEN TARIFAS (2)'!K59</f>
        <v>0</v>
      </c>
      <c r="J10" s="24">
        <f>+'RESUMEN TARIFAS (2)'!L59</f>
        <v>0</v>
      </c>
    </row>
    <row r="11" spans="2:12" x14ac:dyDescent="0.2">
      <c r="B11" s="20">
        <v>5</v>
      </c>
      <c r="C11" s="22" t="s">
        <v>27</v>
      </c>
      <c r="D11" s="23">
        <f>+'RESUMEN TARIFAS (2)'!F17</f>
        <v>8200</v>
      </c>
      <c r="E11" s="23">
        <f>+'RESUMEN TARIFAS (2)'!G17</f>
        <v>9000</v>
      </c>
      <c r="F11" s="23">
        <f>+'RESUMEN TARIFAS (2)'!H17</f>
        <v>18900</v>
      </c>
      <c r="G11" s="23">
        <f>+'RESUMEN TARIFAS (2)'!I17</f>
        <v>24000</v>
      </c>
      <c r="H11" s="23">
        <f>+'RESUMEN TARIFAS (2)'!J17</f>
        <v>27000</v>
      </c>
      <c r="I11" s="23">
        <f>+'RESUMEN TARIFAS (2)'!K17</f>
        <v>0</v>
      </c>
      <c r="J11" s="24">
        <f>+'RESUMEN TARIFAS (2)'!L17</f>
        <v>0</v>
      </c>
    </row>
    <row r="12" spans="2:12" x14ac:dyDescent="0.2">
      <c r="B12" s="20">
        <v>6</v>
      </c>
      <c r="C12" s="22" t="s">
        <v>90</v>
      </c>
      <c r="D12" s="23">
        <f>+'RESUMEN TARIFAS (2)'!F34</f>
        <v>10100</v>
      </c>
      <c r="E12" s="23">
        <f>+'RESUMEN TARIFAS (2)'!G34</f>
        <v>12200</v>
      </c>
      <c r="F12" s="23">
        <f>+'RESUMEN TARIFAS (2)'!H34</f>
        <v>12200</v>
      </c>
      <c r="G12" s="23">
        <f>+'RESUMEN TARIFAS (2)'!I34</f>
        <v>12200</v>
      </c>
      <c r="H12" s="23">
        <f>+'RESUMEN TARIFAS (2)'!J34</f>
        <v>29800</v>
      </c>
      <c r="I12" s="23">
        <f>+'RESUMEN TARIFAS (2)'!K34</f>
        <v>37200</v>
      </c>
      <c r="J12" s="24">
        <f>+'RESUMEN TARIFAS (2)'!L34</f>
        <v>43200</v>
      </c>
    </row>
    <row r="13" spans="2:12" x14ac:dyDescent="0.2">
      <c r="B13" s="20">
        <v>7</v>
      </c>
      <c r="C13" s="22" t="s">
        <v>243</v>
      </c>
      <c r="D13" s="23">
        <f>+'RESUMEN TARIFAS (2)'!F146</f>
        <v>8500</v>
      </c>
      <c r="E13" s="23">
        <f>+'RESUMEN TARIFAS (2)'!G146</f>
        <v>11000</v>
      </c>
      <c r="F13" s="23">
        <f>+'RESUMEN TARIFAS (2)'!H146</f>
        <v>26100</v>
      </c>
      <c r="G13" s="23">
        <f>+'RESUMEN TARIFAS (2)'!I146</f>
        <v>35500</v>
      </c>
      <c r="H13" s="23">
        <f>+'RESUMEN TARIFAS (2)'!J146</f>
        <v>39300</v>
      </c>
      <c r="I13" s="23">
        <f>+'RESUMEN TARIFAS (2)'!K146</f>
        <v>0</v>
      </c>
      <c r="J13" s="24">
        <f>+'RESUMEN TARIFAS (2)'!L146</f>
        <v>0</v>
      </c>
    </row>
    <row r="14" spans="2:12" x14ac:dyDescent="0.2">
      <c r="B14" s="20">
        <v>8</v>
      </c>
      <c r="C14" s="22" t="s">
        <v>111</v>
      </c>
      <c r="D14" s="23">
        <f>+'RESUMEN TARIFAS (2)'!F12</f>
        <v>8500</v>
      </c>
      <c r="E14" s="23">
        <f>+'RESUMEN TARIFAS (2)'!G12</f>
        <v>11000</v>
      </c>
      <c r="F14" s="23">
        <f>+'RESUMEN TARIFAS (2)'!H12</f>
        <v>26100</v>
      </c>
      <c r="G14" s="23">
        <f>+'RESUMEN TARIFAS (2)'!I12</f>
        <v>35500</v>
      </c>
      <c r="H14" s="23">
        <f>+'RESUMEN TARIFAS (2)'!J12</f>
        <v>39300</v>
      </c>
      <c r="I14" s="23">
        <f>+'RESUMEN TARIFAS (2)'!K12</f>
        <v>0</v>
      </c>
      <c r="J14" s="24">
        <f>+'RESUMEN TARIFAS (2)'!L12</f>
        <v>0</v>
      </c>
    </row>
    <row r="15" spans="2:12" ht="13.5" thickBot="1" x14ac:dyDescent="0.25">
      <c r="B15" s="51">
        <v>9</v>
      </c>
      <c r="C15" s="22" t="s">
        <v>113</v>
      </c>
      <c r="D15" s="23">
        <f>+'RESUMEN TARIFAS (2)'!F75</f>
        <v>7800</v>
      </c>
      <c r="E15" s="23">
        <f>+'RESUMEN TARIFAS (2)'!G75</f>
        <v>8700</v>
      </c>
      <c r="F15" s="23">
        <f>+'RESUMEN TARIFAS (2)'!H75</f>
        <v>20800</v>
      </c>
      <c r="G15" s="23">
        <f>+'RESUMEN TARIFAS (2)'!I75</f>
        <v>27300</v>
      </c>
      <c r="H15" s="23">
        <f>+'RESUMEN TARIFAS (2)'!J75</f>
        <v>31100</v>
      </c>
      <c r="I15" s="23">
        <f>+'RESUMEN TARIFAS (2)'!K75</f>
        <v>0</v>
      </c>
      <c r="J15" s="24">
        <f>+'RESUMEN TARIFAS (2)'!L75</f>
        <v>0</v>
      </c>
    </row>
    <row r="16" spans="2:12" ht="13.5" thickBot="1" x14ac:dyDescent="0.25">
      <c r="B16" s="266" t="s">
        <v>14</v>
      </c>
      <c r="C16" s="266"/>
      <c r="D16" s="52">
        <f>SUM(D7:D15)</f>
        <v>83100</v>
      </c>
      <c r="E16" s="52">
        <f t="shared" ref="E16:J16" si="0">SUM(E7:E15)</f>
        <v>96900</v>
      </c>
      <c r="F16" s="52">
        <f t="shared" si="0"/>
        <v>189400</v>
      </c>
      <c r="G16" s="52">
        <f t="shared" si="0"/>
        <v>262400</v>
      </c>
      <c r="H16" s="52">
        <f t="shared" si="0"/>
        <v>323400</v>
      </c>
      <c r="I16" s="52">
        <f t="shared" si="0"/>
        <v>74000</v>
      </c>
      <c r="J16" s="52">
        <f t="shared" si="0"/>
        <v>83700</v>
      </c>
    </row>
  </sheetData>
  <mergeCells count="3">
    <mergeCell ref="B4:J4"/>
    <mergeCell ref="D5:J5"/>
    <mergeCell ref="B16:C16"/>
  </mergeCells>
  <hyperlinks>
    <hyperlink ref="L4" location="'RUTAS VEHICULARES'!A1" display="REGRESAR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28"/>
  <sheetViews>
    <sheetView showGridLines="0" workbookViewId="0">
      <selection activeCell="D12" sqref="D12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VEHICULARES'!A23</f>
        <v>BOGOTA - CALI -BUENAVENTURA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10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x14ac:dyDescent="0.2">
      <c r="B7" s="20">
        <v>1</v>
      </c>
      <c r="C7" s="11" t="s">
        <v>115</v>
      </c>
      <c r="D7" s="12">
        <f>+'RESUMEN TARIFAS (2)'!F29</f>
        <v>10000</v>
      </c>
      <c r="E7" s="12">
        <f>+'RESUMEN TARIFAS (2)'!G29</f>
        <v>11200</v>
      </c>
      <c r="F7" s="12">
        <f>+'RESUMEN TARIFAS (2)'!H29</f>
        <v>24000</v>
      </c>
      <c r="G7" s="12">
        <f>+'RESUMEN TARIFAS (2)'!I29</f>
        <v>39100</v>
      </c>
      <c r="H7" s="12">
        <f>+'RESUMEN TARIFAS (2)'!J29</f>
        <v>44900</v>
      </c>
      <c r="I7" s="12">
        <f>+'RESUMEN TARIFAS (2)'!K29</f>
        <v>0</v>
      </c>
      <c r="J7" s="21">
        <f>+'RESUMEN TARIFAS (2)'!L29</f>
        <v>0</v>
      </c>
    </row>
    <row r="8" spans="2:12" x14ac:dyDescent="0.2">
      <c r="B8" s="20">
        <v>2</v>
      </c>
      <c r="C8" s="13" t="s">
        <v>116</v>
      </c>
      <c r="D8" s="12">
        <f>+'RESUMEN TARIFAS (2)'!F28</f>
        <v>10000</v>
      </c>
      <c r="E8" s="12">
        <f>+'RESUMEN TARIFAS (2)'!G28</f>
        <v>11200</v>
      </c>
      <c r="F8" s="12">
        <f>+'RESUMEN TARIFAS (2)'!H28</f>
        <v>24000</v>
      </c>
      <c r="G8" s="12">
        <f>+'RESUMEN TARIFAS (2)'!I28</f>
        <v>39100</v>
      </c>
      <c r="H8" s="12">
        <f>+'RESUMEN TARIFAS (2)'!J28</f>
        <v>44900</v>
      </c>
      <c r="I8" s="12">
        <f>+'RESUMEN TARIFAS (2)'!K28</f>
        <v>0</v>
      </c>
      <c r="J8" s="21">
        <f>+'RESUMEN TARIFAS (2)'!L28</f>
        <v>0</v>
      </c>
    </row>
    <row r="9" spans="2:12" x14ac:dyDescent="0.2">
      <c r="B9" s="20">
        <v>3</v>
      </c>
      <c r="C9" s="13" t="s">
        <v>124</v>
      </c>
      <c r="D9" s="12">
        <f>+'RESUMEN TARIFAS (2)'!F27</f>
        <v>10500</v>
      </c>
      <c r="E9" s="12">
        <f>+'RESUMEN TARIFAS (2)'!G27</f>
        <v>11400</v>
      </c>
      <c r="F9" s="12">
        <f>+'RESUMEN TARIFAS (2)'!H27</f>
        <v>10500</v>
      </c>
      <c r="G9" s="12">
        <f>+'RESUMEN TARIFAS (2)'!I27</f>
        <v>13700</v>
      </c>
      <c r="H9" s="12">
        <f>+'RESUMEN TARIFAS (2)'!J27</f>
        <v>27500</v>
      </c>
      <c r="I9" s="12">
        <f>+'RESUMEN TARIFAS (2)'!K27</f>
        <v>36800</v>
      </c>
      <c r="J9" s="21">
        <f>+'RESUMEN TARIFAS (2)'!L27</f>
        <v>40500</v>
      </c>
    </row>
    <row r="10" spans="2:12" x14ac:dyDescent="0.2">
      <c r="B10" s="20">
        <v>4</v>
      </c>
      <c r="C10" s="22" t="s">
        <v>123</v>
      </c>
      <c r="D10" s="23">
        <f>+'RESUMEN TARIFAS (2)'!F59</f>
        <v>9500</v>
      </c>
      <c r="E10" s="23">
        <f>+'RESUMEN TARIFAS (2)'!G59</f>
        <v>11200</v>
      </c>
      <c r="F10" s="23">
        <f>+'RESUMEN TARIFAS (2)'!H59</f>
        <v>26800</v>
      </c>
      <c r="G10" s="23">
        <f>+'RESUMEN TARIFAS (2)'!I59</f>
        <v>36000</v>
      </c>
      <c r="H10" s="23">
        <f>+'RESUMEN TARIFAS (2)'!J59</f>
        <v>39600</v>
      </c>
      <c r="I10" s="23">
        <f>+'RESUMEN TARIFAS (2)'!K59</f>
        <v>0</v>
      </c>
      <c r="J10" s="24">
        <f>+'RESUMEN TARIFAS (2)'!L59</f>
        <v>0</v>
      </c>
    </row>
    <row r="11" spans="2:12" x14ac:dyDescent="0.2">
      <c r="B11" s="20">
        <v>5</v>
      </c>
      <c r="C11" s="22" t="s">
        <v>27</v>
      </c>
      <c r="D11" s="23">
        <f>+'RESUMEN TARIFAS (2)'!F17</f>
        <v>8200</v>
      </c>
      <c r="E11" s="23">
        <f>+'RESUMEN TARIFAS (2)'!G17</f>
        <v>9000</v>
      </c>
      <c r="F11" s="23">
        <f>+'RESUMEN TARIFAS (2)'!H17</f>
        <v>18900</v>
      </c>
      <c r="G11" s="23">
        <f>+'RESUMEN TARIFAS (2)'!I17</f>
        <v>24000</v>
      </c>
      <c r="H11" s="23">
        <f>+'RESUMEN TARIFAS (2)'!J17</f>
        <v>27000</v>
      </c>
      <c r="I11" s="23">
        <f>+'RESUMEN TARIFAS (2)'!K17</f>
        <v>0</v>
      </c>
      <c r="J11" s="24">
        <f>+'RESUMEN TARIFAS (2)'!L17</f>
        <v>0</v>
      </c>
    </row>
    <row r="12" spans="2:12" x14ac:dyDescent="0.2">
      <c r="B12" s="20">
        <v>6</v>
      </c>
      <c r="C12" s="22" t="s">
        <v>90</v>
      </c>
      <c r="D12" s="23">
        <f>+'RESUMEN TARIFAS (2)'!F34</f>
        <v>10100</v>
      </c>
      <c r="E12" s="23">
        <f>+'RESUMEN TARIFAS (2)'!G34</f>
        <v>12200</v>
      </c>
      <c r="F12" s="23">
        <f>+'RESUMEN TARIFAS (2)'!H34</f>
        <v>12200</v>
      </c>
      <c r="G12" s="23">
        <f>+'RESUMEN TARIFAS (2)'!I34</f>
        <v>12200</v>
      </c>
      <c r="H12" s="23">
        <f>+'RESUMEN TARIFAS (2)'!J34</f>
        <v>29800</v>
      </c>
      <c r="I12" s="23">
        <f>+'RESUMEN TARIFAS (2)'!K34</f>
        <v>37200</v>
      </c>
      <c r="J12" s="24">
        <f>+'RESUMEN TARIFAS (2)'!L34</f>
        <v>43200</v>
      </c>
    </row>
    <row r="13" spans="2:12" x14ac:dyDescent="0.2">
      <c r="B13" s="20">
        <v>7</v>
      </c>
      <c r="C13" s="22" t="s">
        <v>243</v>
      </c>
      <c r="D13" s="23">
        <f>+'RESUMEN TARIFAS (2)'!F146</f>
        <v>8500</v>
      </c>
      <c r="E13" s="23">
        <f>+'RESUMEN TARIFAS (2)'!G146</f>
        <v>11000</v>
      </c>
      <c r="F13" s="23">
        <f>+'RESUMEN TARIFAS (2)'!H146</f>
        <v>26100</v>
      </c>
      <c r="G13" s="23">
        <f>+'RESUMEN TARIFAS (2)'!I146</f>
        <v>35500</v>
      </c>
      <c r="H13" s="23">
        <f>+'RESUMEN TARIFAS (2)'!J146</f>
        <v>39300</v>
      </c>
      <c r="I13" s="23">
        <f>+'RESUMEN TARIFAS (2)'!K146</f>
        <v>0</v>
      </c>
      <c r="J13" s="24">
        <f>+'RESUMEN TARIFAS (2)'!L146</f>
        <v>0</v>
      </c>
    </row>
    <row r="14" spans="2:12" x14ac:dyDescent="0.2">
      <c r="B14" s="20">
        <v>8</v>
      </c>
      <c r="C14" s="22" t="s">
        <v>111</v>
      </c>
      <c r="D14" s="23">
        <f>+'RESUMEN TARIFAS (2)'!F12</f>
        <v>8500</v>
      </c>
      <c r="E14" s="23">
        <f>+'RESUMEN TARIFAS (2)'!G12</f>
        <v>11000</v>
      </c>
      <c r="F14" s="23">
        <f>+'RESUMEN TARIFAS (2)'!H12</f>
        <v>26100</v>
      </c>
      <c r="G14" s="23">
        <f>+'RESUMEN TARIFAS (2)'!I12</f>
        <v>35500</v>
      </c>
      <c r="H14" s="23">
        <f>+'RESUMEN TARIFAS (2)'!J12</f>
        <v>39300</v>
      </c>
      <c r="I14" s="23">
        <f>+'RESUMEN TARIFAS (2)'!K12</f>
        <v>0</v>
      </c>
      <c r="J14" s="24">
        <f>+'RESUMEN TARIFAS (2)'!L12</f>
        <v>0</v>
      </c>
    </row>
    <row r="15" spans="2:12" x14ac:dyDescent="0.2">
      <c r="B15" s="20">
        <v>9</v>
      </c>
      <c r="C15" s="22" t="s">
        <v>104</v>
      </c>
      <c r="D15" s="23">
        <f>+'RESUMEN TARIFAS (2)'!F25</f>
        <v>8300</v>
      </c>
      <c r="E15" s="23">
        <f>+'RESUMEN TARIFAS (2)'!G25</f>
        <v>10000</v>
      </c>
      <c r="F15" s="23">
        <f>+'RESUMEN TARIFAS (2)'!H25</f>
        <v>26900</v>
      </c>
      <c r="G15" s="23">
        <f>+'RESUMEN TARIFAS (2)'!I25</f>
        <v>35200</v>
      </c>
      <c r="H15" s="23">
        <f>+'RESUMEN TARIFAS (2)'!J25</f>
        <v>40500</v>
      </c>
      <c r="I15" s="23">
        <f>+'RESUMEN TARIFAS (2)'!K25</f>
        <v>0</v>
      </c>
      <c r="J15" s="24">
        <f>+'RESUMEN TARIFAS (2)'!L25</f>
        <v>0</v>
      </c>
    </row>
    <row r="16" spans="2:12" x14ac:dyDescent="0.2">
      <c r="B16" s="20">
        <v>10</v>
      </c>
      <c r="C16" s="22" t="s">
        <v>103</v>
      </c>
      <c r="D16" s="23">
        <f>+'RESUMEN TARIFAS (2)'!F30</f>
        <v>8400</v>
      </c>
      <c r="E16" s="23">
        <f>+'RESUMEN TARIFAS (2)'!G30</f>
        <v>10100</v>
      </c>
      <c r="F16" s="23">
        <f>+'RESUMEN TARIFAS (2)'!H30</f>
        <v>27200</v>
      </c>
      <c r="G16" s="23">
        <f>+'RESUMEN TARIFAS (2)'!I30</f>
        <v>35300</v>
      </c>
      <c r="H16" s="23">
        <f>+'RESUMEN TARIFAS (2)'!J30</f>
        <v>40600</v>
      </c>
      <c r="I16" s="23">
        <f>+'RESUMEN TARIFAS (2)'!K30</f>
        <v>0</v>
      </c>
      <c r="J16" s="24">
        <f>+'RESUMEN TARIFAS (2)'!L30</f>
        <v>0</v>
      </c>
    </row>
    <row r="17" spans="2:10" x14ac:dyDescent="0.2">
      <c r="B17" s="20">
        <v>11</v>
      </c>
      <c r="C17" s="22" t="s">
        <v>102</v>
      </c>
      <c r="D17" s="23">
        <f>+'RESUMEN TARIFAS (2)'!F51</f>
        <v>8400</v>
      </c>
      <c r="E17" s="23">
        <f>+'RESUMEN TARIFAS (2)'!G51</f>
        <v>10100</v>
      </c>
      <c r="F17" s="23">
        <f>+'RESUMEN TARIFAS (2)'!H51</f>
        <v>27200</v>
      </c>
      <c r="G17" s="23">
        <f>+'RESUMEN TARIFAS (2)'!I51</f>
        <v>35300</v>
      </c>
      <c r="H17" s="23">
        <f>+'RESUMEN TARIFAS (2)'!J51</f>
        <v>40600</v>
      </c>
      <c r="I17" s="23">
        <f>+'RESUMEN TARIFAS (2)'!K51</f>
        <v>0</v>
      </c>
      <c r="J17" s="24">
        <f>+'RESUMEN TARIFAS (2)'!L51</f>
        <v>0</v>
      </c>
    </row>
    <row r="18" spans="2:10" ht="13.5" thickBot="1" x14ac:dyDescent="0.25">
      <c r="B18" s="51">
        <v>12</v>
      </c>
      <c r="C18" s="22" t="s">
        <v>113</v>
      </c>
      <c r="D18" s="23">
        <f>+'RESUMEN TARIFAS (2)'!F75</f>
        <v>7800</v>
      </c>
      <c r="E18" s="23">
        <f>+'RESUMEN TARIFAS (2)'!G75</f>
        <v>8700</v>
      </c>
      <c r="F18" s="23">
        <f>+'RESUMEN TARIFAS (2)'!H75</f>
        <v>20800</v>
      </c>
      <c r="G18" s="23">
        <f>+'RESUMEN TARIFAS (2)'!I75</f>
        <v>27300</v>
      </c>
      <c r="H18" s="23">
        <f>+'RESUMEN TARIFAS (2)'!J75</f>
        <v>31100</v>
      </c>
      <c r="I18" s="23">
        <f>+'RESUMEN TARIFAS (2)'!K75</f>
        <v>0</v>
      </c>
      <c r="J18" s="24">
        <f>+'RESUMEN TARIFAS (2)'!L75</f>
        <v>0</v>
      </c>
    </row>
    <row r="19" spans="2:10" ht="13.5" thickBot="1" x14ac:dyDescent="0.25">
      <c r="B19" s="266" t="s">
        <v>14</v>
      </c>
      <c r="C19" s="266"/>
      <c r="D19" s="52">
        <f>SUM(D7:D18)</f>
        <v>108200</v>
      </c>
      <c r="E19" s="52">
        <f t="shared" ref="E19:J19" si="0">SUM(E7:E18)</f>
        <v>127100</v>
      </c>
      <c r="F19" s="52">
        <f t="shared" si="0"/>
        <v>270700</v>
      </c>
      <c r="G19" s="52">
        <f t="shared" si="0"/>
        <v>368200</v>
      </c>
      <c r="H19" s="52">
        <f t="shared" si="0"/>
        <v>445100</v>
      </c>
      <c r="I19" s="52">
        <f t="shared" si="0"/>
        <v>74000</v>
      </c>
      <c r="J19" s="52">
        <f t="shared" si="0"/>
        <v>83700</v>
      </c>
    </row>
    <row r="28" spans="2:10" ht="11.25" customHeight="1" x14ac:dyDescent="0.2"/>
  </sheetData>
  <mergeCells count="3">
    <mergeCell ref="B4:J4"/>
    <mergeCell ref="D5:J5"/>
    <mergeCell ref="B19:C19"/>
  </mergeCells>
  <hyperlinks>
    <hyperlink ref="L4" location="'RUTAS VEHICULARES'!A1" display="REGRESAR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25"/>
  <sheetViews>
    <sheetView showGridLines="0" topLeftCell="A2" workbookViewId="0">
      <selection activeCell="D5" sqref="D5:J5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VEHICULARES'!A24</f>
        <v>BOGOTA - CARTAGENA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10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x14ac:dyDescent="0.2">
      <c r="B7" s="20">
        <v>1</v>
      </c>
      <c r="C7" s="11" t="s">
        <v>67</v>
      </c>
      <c r="D7" s="12">
        <f>+'RESUMEN TARIFAS (2)'!F132</f>
        <v>9700</v>
      </c>
      <c r="E7" s="12">
        <f>+'RESUMEN TARIFAS (2)'!G132</f>
        <v>13800</v>
      </c>
      <c r="F7" s="12">
        <f>+'RESUMEN TARIFAS (2)'!H132</f>
        <v>11600</v>
      </c>
      <c r="G7" s="12">
        <f>+'RESUMEN TARIFAS (2)'!I132</f>
        <v>15500</v>
      </c>
      <c r="H7" s="12">
        <f>+'RESUMEN TARIFAS (2)'!J132</f>
        <v>27200</v>
      </c>
      <c r="I7" s="12">
        <f>+'RESUMEN TARIFAS (2)'!K132</f>
        <v>36500</v>
      </c>
      <c r="J7" s="21">
        <f>+'RESUMEN TARIFAS (2)'!L132</f>
        <v>40100</v>
      </c>
    </row>
    <row r="8" spans="2:12" x14ac:dyDescent="0.2">
      <c r="B8" s="20">
        <v>2</v>
      </c>
      <c r="C8" s="13" t="s">
        <v>68</v>
      </c>
      <c r="D8" s="12">
        <f>+'RESUMEN TARIFAS (2)'!F16</f>
        <v>9000</v>
      </c>
      <c r="E8" s="12">
        <f>+'RESUMEN TARIFAS (2)'!G16</f>
        <v>11700</v>
      </c>
      <c r="F8" s="12">
        <f>+'RESUMEN TARIFAS (2)'!H16</f>
        <v>29100</v>
      </c>
      <c r="G8" s="12">
        <f>+'RESUMEN TARIFAS (2)'!I16</f>
        <v>35000</v>
      </c>
      <c r="H8" s="12">
        <f>+'RESUMEN TARIFAS (2)'!J16</f>
        <v>40300</v>
      </c>
      <c r="I8" s="12">
        <f>+'RESUMEN TARIFAS (2)'!K16</f>
        <v>0</v>
      </c>
      <c r="J8" s="21">
        <f>+'RESUMEN TARIFAS (2)'!L16</f>
        <v>0</v>
      </c>
    </row>
    <row r="9" spans="2:12" x14ac:dyDescent="0.2">
      <c r="B9" s="20">
        <v>3</v>
      </c>
      <c r="C9" s="13" t="s">
        <v>448</v>
      </c>
      <c r="D9" s="12">
        <f>+'RESUMEN TARIFAS (2)'!F47</f>
        <v>12400</v>
      </c>
      <c r="E9" s="12">
        <f>+'RESUMEN TARIFAS (2)'!G47</f>
        <v>17400</v>
      </c>
      <c r="F9" s="12">
        <f>+'RESUMEN TARIFAS (2)'!H47</f>
        <v>24600</v>
      </c>
      <c r="G9" s="12">
        <f>+'RESUMEN TARIFAS (2)'!I47</f>
        <v>51500</v>
      </c>
      <c r="H9" s="12">
        <f>+'RESUMEN TARIFAS (2)'!J47</f>
        <v>64000</v>
      </c>
      <c r="I9" s="12">
        <f>+'RESUMEN TARIFAS (2)'!K47</f>
        <v>75900</v>
      </c>
      <c r="J9" s="21">
        <f>+'RESUMEN TARIFAS (2)'!L47</f>
        <v>0</v>
      </c>
    </row>
    <row r="10" spans="2:12" x14ac:dyDescent="0.2">
      <c r="B10" s="20">
        <v>4</v>
      </c>
      <c r="C10" s="22" t="s">
        <v>247</v>
      </c>
      <c r="D10" s="23">
        <f>+'RESUMEN TARIFAS (2)'!F106</f>
        <v>9800</v>
      </c>
      <c r="E10" s="23">
        <f>+'RESUMEN TARIFAS (2)'!G106</f>
        <v>25700</v>
      </c>
      <c r="F10" s="23">
        <f>+'RESUMEN TARIFAS (2)'!H106</f>
        <v>19500</v>
      </c>
      <c r="G10" s="23">
        <f>+'RESUMEN TARIFAS (2)'!I106</f>
        <v>38200</v>
      </c>
      <c r="H10" s="23">
        <f>+'RESUMEN TARIFAS (2)'!J106</f>
        <v>44400</v>
      </c>
      <c r="I10" s="23">
        <f>+'RESUMEN TARIFAS (2)'!K106</f>
        <v>51200</v>
      </c>
      <c r="J10" s="24">
        <f>+'RESUMEN TARIFAS (2)'!L106</f>
        <v>56900</v>
      </c>
    </row>
    <row r="11" spans="2:12" x14ac:dyDescent="0.2">
      <c r="B11" s="20">
        <v>5</v>
      </c>
      <c r="C11" s="22" t="s">
        <v>99</v>
      </c>
      <c r="D11" s="23">
        <f>+'RESUMEN TARIFAS (2)'!F33</f>
        <v>11700</v>
      </c>
      <c r="E11" s="23">
        <f>+'RESUMEN TARIFAS (2)'!G33</f>
        <v>18500</v>
      </c>
      <c r="F11" s="23">
        <f>+'RESUMEN TARIFAS (2)'!H33</f>
        <v>16200</v>
      </c>
      <c r="G11" s="23">
        <f>+'RESUMEN TARIFAS (2)'!I33</f>
        <v>20200</v>
      </c>
      <c r="H11" s="23">
        <f>+'RESUMEN TARIFAS (2)'!J33</f>
        <v>40300</v>
      </c>
      <c r="I11" s="23">
        <f>+'RESUMEN TARIFAS (2)'!K33</f>
        <v>57500</v>
      </c>
      <c r="J11" s="24">
        <f>+'RESUMEN TARIFAS (2)'!L33</f>
        <v>57500</v>
      </c>
    </row>
    <row r="12" spans="2:12" x14ac:dyDescent="0.2">
      <c r="B12" s="20">
        <v>6</v>
      </c>
      <c r="C12" s="22" t="s">
        <v>96</v>
      </c>
      <c r="D12" s="23">
        <f>+'RESUMEN TARIFAS (2)'!F60</f>
        <v>11700</v>
      </c>
      <c r="E12" s="23">
        <f>+'RESUMEN TARIFAS (2)'!G60</f>
        <v>18500</v>
      </c>
      <c r="F12" s="23">
        <f>+'RESUMEN TARIFAS (2)'!H60</f>
        <v>16200</v>
      </c>
      <c r="G12" s="23">
        <f>+'RESUMEN TARIFAS (2)'!I60</f>
        <v>20200</v>
      </c>
      <c r="H12" s="23">
        <f>+'RESUMEN TARIFAS (2)'!J60</f>
        <v>40300</v>
      </c>
      <c r="I12" s="23">
        <f>+'RESUMEN TARIFAS (2)'!K60</f>
        <v>57500</v>
      </c>
      <c r="J12" s="24">
        <f>+'RESUMEN TARIFAS (2)'!L60</f>
        <v>57500</v>
      </c>
    </row>
    <row r="13" spans="2:12" x14ac:dyDescent="0.2">
      <c r="B13" s="20">
        <v>7</v>
      </c>
      <c r="C13" s="22" t="s">
        <v>433</v>
      </c>
      <c r="D13" s="23">
        <f>+'RESUMEN TARIFAS (2)'!F89</f>
        <v>2500</v>
      </c>
      <c r="E13" s="23">
        <f>+'RESUMEN TARIFAS (2)'!G89</f>
        <v>2500</v>
      </c>
      <c r="F13" s="23">
        <f>+'RESUMEN TARIFAS (2)'!H89</f>
        <v>3200</v>
      </c>
      <c r="G13" s="23">
        <f>+'RESUMEN TARIFAS (2)'!I89</f>
        <v>3400</v>
      </c>
      <c r="H13" s="23">
        <f>+'RESUMEN TARIFAS (2)'!J89</f>
        <v>3400</v>
      </c>
      <c r="I13" s="23">
        <f>+'RESUMEN TARIFAS (2)'!K89</f>
        <v>3400</v>
      </c>
      <c r="J13" s="24">
        <f>+'RESUMEN TARIFAS (2)'!L89</f>
        <v>3400</v>
      </c>
    </row>
    <row r="14" spans="2:12" x14ac:dyDescent="0.2">
      <c r="B14" s="20">
        <v>8</v>
      </c>
      <c r="C14" s="22" t="s">
        <v>428</v>
      </c>
      <c r="D14" s="23">
        <f>+'RESUMEN TARIFAS (2)'!F140</f>
        <v>10100</v>
      </c>
      <c r="E14" s="23">
        <f>+'RESUMEN TARIFAS (2)'!G140</f>
        <v>10600</v>
      </c>
      <c r="F14" s="23">
        <f>+'RESUMEN TARIFAS (2)'!H140</f>
        <v>11500</v>
      </c>
      <c r="G14" s="23">
        <f>+'RESUMEN TARIFAS (2)'!I140</f>
        <v>16300</v>
      </c>
      <c r="H14" s="23">
        <f>+'RESUMEN TARIFAS (2)'!J140</f>
        <v>27500</v>
      </c>
      <c r="I14" s="23">
        <f>+'RESUMEN TARIFAS (2)'!K140</f>
        <v>36300</v>
      </c>
      <c r="J14" s="24">
        <f>+'RESUMEN TARIFAS (2)'!L140</f>
        <v>40500</v>
      </c>
    </row>
    <row r="15" spans="2:12" x14ac:dyDescent="0.2">
      <c r="B15" s="20">
        <v>9</v>
      </c>
      <c r="C15" s="22" t="s">
        <v>248</v>
      </c>
      <c r="D15" s="23">
        <f>+'RESUMEN TARIFAS (2)'!F94</f>
        <v>7800</v>
      </c>
      <c r="E15" s="23">
        <f>+'RESUMEN TARIFAS (2)'!G94</f>
        <v>8600</v>
      </c>
      <c r="F15" s="23">
        <f>+'RESUMEN TARIFAS (2)'!H94</f>
        <v>18200</v>
      </c>
      <c r="G15" s="23">
        <f>+'RESUMEN TARIFAS (2)'!I94</f>
        <v>23300</v>
      </c>
      <c r="H15" s="23">
        <f>+'RESUMEN TARIFAS (2)'!J94</f>
        <v>26400</v>
      </c>
      <c r="I15" s="23">
        <f>+'RESUMEN TARIFAS (2)'!K94</f>
        <v>0</v>
      </c>
      <c r="J15" s="24">
        <f>+'RESUMEN TARIFAS (2)'!L94</f>
        <v>0</v>
      </c>
    </row>
    <row r="16" spans="2:12" x14ac:dyDescent="0.2">
      <c r="B16" s="20">
        <v>10</v>
      </c>
      <c r="C16" s="22" t="s">
        <v>40</v>
      </c>
      <c r="D16" s="23">
        <f>+'RESUMEN TARIFAS (2)'!F80</f>
        <v>8200</v>
      </c>
      <c r="E16" s="23">
        <f>+'RESUMEN TARIFAS (2)'!G80</f>
        <v>9000</v>
      </c>
      <c r="F16" s="23">
        <f>+'RESUMEN TARIFAS (2)'!H80</f>
        <v>18900</v>
      </c>
      <c r="G16" s="23">
        <f>+'RESUMEN TARIFAS (2)'!I80</f>
        <v>24000</v>
      </c>
      <c r="H16" s="23">
        <f>+'RESUMEN TARIFAS (2)'!J80</f>
        <v>27000</v>
      </c>
      <c r="I16" s="23">
        <f>+'RESUMEN TARIFAS (2)'!K80</f>
        <v>0</v>
      </c>
      <c r="J16" s="24">
        <f>+'RESUMEN TARIFAS (2)'!L80</f>
        <v>0</v>
      </c>
    </row>
    <row r="17" spans="2:10" x14ac:dyDescent="0.2">
      <c r="B17" s="20">
        <v>11</v>
      </c>
      <c r="C17" s="22" t="s">
        <v>56</v>
      </c>
      <c r="D17" s="23">
        <f>+'RESUMEN TARIFAS (2)'!F136</f>
        <v>8200</v>
      </c>
      <c r="E17" s="23">
        <f>+'RESUMEN TARIFAS (2)'!G136</f>
        <v>9000</v>
      </c>
      <c r="F17" s="23">
        <f>+'RESUMEN TARIFAS (2)'!H136</f>
        <v>18900</v>
      </c>
      <c r="G17" s="23">
        <f>+'RESUMEN TARIFAS (2)'!I136</f>
        <v>24000</v>
      </c>
      <c r="H17" s="23">
        <f>+'RESUMEN TARIFAS (2)'!J136</f>
        <v>27000</v>
      </c>
      <c r="I17" s="23">
        <f>+'RESUMEN TARIFAS (2)'!K136</f>
        <v>0</v>
      </c>
      <c r="J17" s="24">
        <f>+'RESUMEN TARIFAS (2)'!L136</f>
        <v>0</v>
      </c>
    </row>
    <row r="18" spans="2:10" x14ac:dyDescent="0.2">
      <c r="B18" s="20">
        <v>12</v>
      </c>
      <c r="C18" s="22" t="s">
        <v>35</v>
      </c>
      <c r="D18" s="23">
        <f>+'RESUMEN TARIFAS (2)'!F65</f>
        <v>12200</v>
      </c>
      <c r="E18" s="23">
        <f>+'RESUMEN TARIFAS (2)'!G65</f>
        <v>18000</v>
      </c>
      <c r="F18" s="23">
        <f>+'RESUMEN TARIFAS (2)'!H65</f>
        <v>18000</v>
      </c>
      <c r="G18" s="23">
        <f>+'RESUMEN TARIFAS (2)'!I65</f>
        <v>18000</v>
      </c>
      <c r="H18" s="23">
        <f>+'RESUMEN TARIFAS (2)'!J65</f>
        <v>32600</v>
      </c>
      <c r="I18" s="23">
        <f>+'RESUMEN TARIFAS (2)'!K65</f>
        <v>52000</v>
      </c>
      <c r="J18" s="24">
        <f>+'RESUMEN TARIFAS (2)'!L65</f>
        <v>59900</v>
      </c>
    </row>
    <row r="19" spans="2:10" x14ac:dyDescent="0.2">
      <c r="B19" s="20">
        <v>13</v>
      </c>
      <c r="C19" s="22" t="s">
        <v>427</v>
      </c>
      <c r="D19" s="23">
        <f>+'RESUMEN TARIFAS (2)'!F82</f>
        <v>12200</v>
      </c>
      <c r="E19" s="23">
        <f>+'RESUMEN TARIFAS (2)'!G82</f>
        <v>18000</v>
      </c>
      <c r="F19" s="23">
        <f>+'RESUMEN TARIFAS (2)'!H82</f>
        <v>18000</v>
      </c>
      <c r="G19" s="23">
        <f>+'RESUMEN TARIFAS (2)'!I82</f>
        <v>18000</v>
      </c>
      <c r="H19" s="23">
        <f>+'RESUMEN TARIFAS (2)'!J82</f>
        <v>32600</v>
      </c>
      <c r="I19" s="23">
        <f>+'RESUMEN TARIFAS (2)'!K82</f>
        <v>42200</v>
      </c>
      <c r="J19" s="24">
        <f>+'RESUMEN TARIFAS (2)'!L82</f>
        <v>46400</v>
      </c>
    </row>
    <row r="20" spans="2:10" x14ac:dyDescent="0.2">
      <c r="B20" s="20">
        <v>14</v>
      </c>
      <c r="C20" s="22" t="s">
        <v>29</v>
      </c>
      <c r="D20" s="23">
        <f>+'RESUMEN TARIFAS (2)'!F21</f>
        <v>11600</v>
      </c>
      <c r="E20" s="23">
        <f>+'RESUMEN TARIFAS (2)'!G21</f>
        <v>16900</v>
      </c>
      <c r="F20" s="23">
        <f>+'RESUMEN TARIFAS (2)'!H21</f>
        <v>16900</v>
      </c>
      <c r="G20" s="23">
        <f>+'RESUMEN TARIFAS (2)'!I21</f>
        <v>16900</v>
      </c>
      <c r="H20" s="23">
        <f>+'RESUMEN TARIFAS (2)'!J21</f>
        <v>30600</v>
      </c>
      <c r="I20" s="23">
        <f>+'RESUMEN TARIFAS (2)'!K21</f>
        <v>0</v>
      </c>
      <c r="J20" s="24">
        <f>+'RESUMEN TARIFAS (2)'!L21</f>
        <v>0</v>
      </c>
    </row>
    <row r="21" spans="2:10" x14ac:dyDescent="0.2">
      <c r="B21" s="20">
        <v>15</v>
      </c>
      <c r="C21" s="22" t="s">
        <v>37</v>
      </c>
      <c r="D21" s="23">
        <f>+'RESUMEN TARIFAS (2)'!F67</f>
        <v>8000</v>
      </c>
      <c r="E21" s="23">
        <f>+'RESUMEN TARIFAS (2)'!G67</f>
        <v>8600</v>
      </c>
      <c r="F21" s="23">
        <f>+'RESUMEN TARIFAS (2)'!H67</f>
        <v>18600</v>
      </c>
      <c r="G21" s="23">
        <f>+'RESUMEN TARIFAS (2)'!I67</f>
        <v>23600</v>
      </c>
      <c r="H21" s="23">
        <f>+'RESUMEN TARIFAS (2)'!J67</f>
        <v>26600</v>
      </c>
      <c r="I21" s="23">
        <f>+'RESUMEN TARIFAS (2)'!K67</f>
        <v>0</v>
      </c>
      <c r="J21" s="24">
        <f>+'RESUMEN TARIFAS (2)'!L67</f>
        <v>0</v>
      </c>
    </row>
    <row r="22" spans="2:10" x14ac:dyDescent="0.2">
      <c r="B22" s="20">
        <v>16</v>
      </c>
      <c r="C22" s="22" t="s">
        <v>53</v>
      </c>
      <c r="D22" s="23">
        <f>+'RESUMEN TARIFAS (2)'!F129</f>
        <v>12200</v>
      </c>
      <c r="E22" s="23">
        <f>+'RESUMEN TARIFAS (2)'!G129</f>
        <v>18000</v>
      </c>
      <c r="F22" s="23">
        <f>+'RESUMEN TARIFAS (2)'!H129</f>
        <v>18000</v>
      </c>
      <c r="G22" s="23">
        <f>+'RESUMEN TARIFAS (2)'!I129</f>
        <v>18000</v>
      </c>
      <c r="H22" s="23">
        <f>+'RESUMEN TARIFAS (2)'!J129</f>
        <v>32600</v>
      </c>
      <c r="I22" s="23">
        <f>+'RESUMEN TARIFAS (2)'!K129</f>
        <v>22900</v>
      </c>
      <c r="J22" s="24">
        <f>+'RESUMEN TARIFAS (2)'!L129</f>
        <v>26300</v>
      </c>
    </row>
    <row r="23" spans="2:10" x14ac:dyDescent="0.2">
      <c r="B23" s="20">
        <v>17</v>
      </c>
      <c r="C23" s="22" t="s">
        <v>131</v>
      </c>
      <c r="D23" s="23">
        <f>+'RESUMEN TARIFAS (2)'!F57</f>
        <v>7800</v>
      </c>
      <c r="E23" s="23">
        <f>+'RESUMEN TARIFAS (2)'!G57</f>
        <v>8600</v>
      </c>
      <c r="F23" s="23">
        <f>+'RESUMEN TARIFAS (2)'!H57</f>
        <v>19200</v>
      </c>
      <c r="G23" s="23">
        <f>+'RESUMEN TARIFAS (2)'!I57</f>
        <v>25600</v>
      </c>
      <c r="H23" s="23">
        <f>+'RESUMEN TARIFAS (2)'!J57</f>
        <v>29300</v>
      </c>
      <c r="I23" s="23">
        <f>+'RESUMEN TARIFAS (2)'!K57</f>
        <v>0</v>
      </c>
      <c r="J23" s="24">
        <f>+'RESUMEN TARIFAS (2)'!L57</f>
        <v>0</v>
      </c>
    </row>
    <row r="24" spans="2:10" ht="13.5" thickBot="1" x14ac:dyDescent="0.25">
      <c r="B24" s="20">
        <v>18</v>
      </c>
      <c r="C24" s="22" t="s">
        <v>378</v>
      </c>
      <c r="D24" s="23">
        <f>+'RESUMEN TARIFAS (2)'!F143</f>
        <v>2900</v>
      </c>
      <c r="E24" s="23">
        <f>+'RESUMEN TARIFAS (2)'!G143</f>
        <v>7200</v>
      </c>
      <c r="F24" s="23">
        <f>+'RESUMEN TARIFAS (2)'!H143</f>
        <v>8800</v>
      </c>
      <c r="G24" s="23">
        <f>+'RESUMEN TARIFAS (2)'!I143</f>
        <v>8800</v>
      </c>
      <c r="H24" s="23">
        <f>+'RESUMEN TARIFAS (2)'!J143</f>
        <v>8800</v>
      </c>
      <c r="I24" s="23">
        <f>+'RESUMEN TARIFAS (2)'!K143</f>
        <v>0</v>
      </c>
      <c r="J24" s="24">
        <f>+'RESUMEN TARIFAS (2)'!L143</f>
        <v>0</v>
      </c>
    </row>
    <row r="25" spans="2:10" ht="13.5" thickBot="1" x14ac:dyDescent="0.25">
      <c r="B25" s="266" t="s">
        <v>14</v>
      </c>
      <c r="C25" s="266"/>
      <c r="D25" s="52">
        <f>SUM(D7:D24)</f>
        <v>168000</v>
      </c>
      <c r="E25" s="52">
        <f t="shared" ref="E25:J25" si="0">SUM(E7:E24)</f>
        <v>240600</v>
      </c>
      <c r="F25" s="52">
        <f t="shared" si="0"/>
        <v>305400</v>
      </c>
      <c r="G25" s="52">
        <f t="shared" si="0"/>
        <v>400500</v>
      </c>
      <c r="H25" s="52">
        <f t="shared" si="0"/>
        <v>560900</v>
      </c>
      <c r="I25" s="52">
        <f t="shared" si="0"/>
        <v>435400</v>
      </c>
      <c r="J25" s="52">
        <f t="shared" si="0"/>
        <v>388500</v>
      </c>
    </row>
  </sheetData>
  <mergeCells count="3">
    <mergeCell ref="B4:J4"/>
    <mergeCell ref="D5:J5"/>
    <mergeCell ref="B25:C25"/>
  </mergeCells>
  <hyperlinks>
    <hyperlink ref="L4" location="'RUTAS VEHICULARES'!A1" display="REGRESAR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20"/>
  <sheetViews>
    <sheetView showGridLines="0" workbookViewId="0">
      <selection activeCell="A14" sqref="A14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70" t="str">
        <f>+'RUTAS VEHICULARES'!A25</f>
        <v>BOGOTA - CARTAGENA</v>
      </c>
      <c r="C4" s="271"/>
      <c r="D4" s="271"/>
      <c r="E4" s="271"/>
      <c r="F4" s="271"/>
      <c r="G4" s="271"/>
      <c r="H4" s="271"/>
      <c r="I4" s="271"/>
      <c r="J4" s="27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10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x14ac:dyDescent="0.2">
      <c r="B7" s="20">
        <v>1</v>
      </c>
      <c r="C7" s="11" t="s">
        <v>67</v>
      </c>
      <c r="D7" s="12">
        <f>+'RESUMEN TARIFAS (2)'!F132</f>
        <v>9700</v>
      </c>
      <c r="E7" s="12">
        <f>+'RESUMEN TARIFAS (2)'!G132</f>
        <v>13800</v>
      </c>
      <c r="F7" s="12">
        <f>+'RESUMEN TARIFAS (2)'!H132</f>
        <v>11600</v>
      </c>
      <c r="G7" s="12">
        <f>+'RESUMEN TARIFAS (2)'!I132</f>
        <v>15500</v>
      </c>
      <c r="H7" s="12">
        <f>+'RESUMEN TARIFAS (2)'!J132</f>
        <v>27200</v>
      </c>
      <c r="I7" s="12">
        <f>+'RESUMEN TARIFAS (2)'!K132</f>
        <v>36500</v>
      </c>
      <c r="J7" s="21">
        <f>+'RESUMEN TARIFAS (2)'!L132</f>
        <v>40100</v>
      </c>
    </row>
    <row r="8" spans="2:12" x14ac:dyDescent="0.2">
      <c r="B8" s="20">
        <v>2</v>
      </c>
      <c r="C8" s="13" t="s">
        <v>68</v>
      </c>
      <c r="D8" s="12">
        <f>+'RESUMEN TARIFAS (2)'!F16</f>
        <v>9000</v>
      </c>
      <c r="E8" s="12">
        <f>+'RESUMEN TARIFAS (2)'!G16</f>
        <v>11700</v>
      </c>
      <c r="F8" s="12">
        <f>+'RESUMEN TARIFAS (2)'!H16</f>
        <v>29100</v>
      </c>
      <c r="G8" s="12">
        <f>+'RESUMEN TARIFAS (2)'!I16</f>
        <v>35000</v>
      </c>
      <c r="H8" s="12">
        <f>+'RESUMEN TARIFAS (2)'!J16</f>
        <v>40300</v>
      </c>
      <c r="I8" s="12">
        <f>+'RESUMEN TARIFAS (2)'!K16</f>
        <v>0</v>
      </c>
      <c r="J8" s="21">
        <f>+'RESUMEN TARIFAS (2)'!L16</f>
        <v>0</v>
      </c>
    </row>
    <row r="9" spans="2:12" x14ac:dyDescent="0.2">
      <c r="B9" s="20">
        <v>3</v>
      </c>
      <c r="C9" s="13" t="s">
        <v>448</v>
      </c>
      <c r="D9" s="12">
        <f>+'RESUMEN TARIFAS (2)'!F47</f>
        <v>12400</v>
      </c>
      <c r="E9" s="12">
        <f>+'RESUMEN TARIFAS (2)'!G47</f>
        <v>17400</v>
      </c>
      <c r="F9" s="12">
        <f>+'RESUMEN TARIFAS (2)'!H47</f>
        <v>24600</v>
      </c>
      <c r="G9" s="12">
        <f>+'RESUMEN TARIFAS (2)'!I47</f>
        <v>51500</v>
      </c>
      <c r="H9" s="12">
        <f>+'RESUMEN TARIFAS (2)'!J47</f>
        <v>64000</v>
      </c>
      <c r="I9" s="12">
        <f>+'RESUMEN TARIFAS (2)'!K47</f>
        <v>75900</v>
      </c>
      <c r="J9" s="21">
        <f>+'RESUMEN TARIFAS (2)'!L47</f>
        <v>0</v>
      </c>
    </row>
    <row r="10" spans="2:12" x14ac:dyDescent="0.2">
      <c r="B10" s="20">
        <v>4</v>
      </c>
      <c r="C10" s="22" t="s">
        <v>134</v>
      </c>
      <c r="D10" s="23">
        <f>+'RESUMEN TARIFAS (2)'!F152</f>
        <v>10200</v>
      </c>
      <c r="E10" s="23">
        <f>+'RESUMEN TARIFAS (2)'!G152</f>
        <v>12900</v>
      </c>
      <c r="F10" s="23">
        <f>+'RESUMEN TARIFAS (2)'!H152</f>
        <v>30200</v>
      </c>
      <c r="G10" s="23">
        <f>+'RESUMEN TARIFAS (2)'!I152</f>
        <v>36200</v>
      </c>
      <c r="H10" s="23">
        <f>+'RESUMEN TARIFAS (2)'!J152</f>
        <v>42500</v>
      </c>
      <c r="I10" s="23">
        <f>+'RESUMEN TARIFAS (2)'!K152</f>
        <v>0</v>
      </c>
      <c r="J10" s="24">
        <f>+'RESUMEN TARIFAS (2)'!L152</f>
        <v>0</v>
      </c>
    </row>
    <row r="11" spans="2:12" x14ac:dyDescent="0.2">
      <c r="B11" s="20">
        <v>5</v>
      </c>
      <c r="C11" s="22" t="s">
        <v>135</v>
      </c>
      <c r="D11" s="23">
        <f>+'RESUMEN TARIFAS (2)'!F3</f>
        <v>10200</v>
      </c>
      <c r="E11" s="23">
        <f>+'RESUMEN TARIFAS (2)'!G3</f>
        <v>12900</v>
      </c>
      <c r="F11" s="23">
        <f>+'RESUMEN TARIFAS (2)'!H3</f>
        <v>30200</v>
      </c>
      <c r="G11" s="23">
        <f>+'RESUMEN TARIFAS (2)'!I3</f>
        <v>36200</v>
      </c>
      <c r="H11" s="23">
        <f>+'RESUMEN TARIFAS (2)'!J3</f>
        <v>42500</v>
      </c>
      <c r="I11" s="23">
        <f>+'RESUMEN TARIFAS (2)'!K3</f>
        <v>0</v>
      </c>
      <c r="J11" s="24">
        <f>+'RESUMEN TARIFAS (2)'!L3</f>
        <v>0</v>
      </c>
    </row>
    <row r="12" spans="2:12" x14ac:dyDescent="0.2">
      <c r="B12" s="20">
        <v>6</v>
      </c>
      <c r="C12" s="22" t="s">
        <v>251</v>
      </c>
      <c r="D12" s="23">
        <f>+'RESUMEN TARIFAS (2)'!F68</f>
        <v>10200</v>
      </c>
      <c r="E12" s="23">
        <f>+'RESUMEN TARIFAS (2)'!G68</f>
        <v>12900</v>
      </c>
      <c r="F12" s="23">
        <f>+'RESUMEN TARIFAS (2)'!H68</f>
        <v>30200</v>
      </c>
      <c r="G12" s="23">
        <f>+'RESUMEN TARIFAS (2)'!I68</f>
        <v>36200</v>
      </c>
      <c r="H12" s="23">
        <f>+'RESUMEN TARIFAS (2)'!J68</f>
        <v>42500</v>
      </c>
      <c r="I12" s="23">
        <f>+'RESUMEN TARIFAS (2)'!K68</f>
        <v>0</v>
      </c>
      <c r="J12" s="24">
        <f>+'RESUMEN TARIFAS (2)'!L68</f>
        <v>0</v>
      </c>
    </row>
    <row r="13" spans="2:12" x14ac:dyDescent="0.2">
      <c r="B13" s="20">
        <v>7</v>
      </c>
      <c r="C13" s="22" t="s">
        <v>137</v>
      </c>
      <c r="D13" s="23">
        <f>+'RESUMEN TARIFAS (2)'!F86</f>
        <v>9100</v>
      </c>
      <c r="E13" s="23">
        <f>+'RESUMEN TARIFAS (2)'!G86</f>
        <v>10000</v>
      </c>
      <c r="F13" s="23">
        <f>+'RESUMEN TARIFAS (2)'!H86</f>
        <v>20700</v>
      </c>
      <c r="G13" s="23">
        <f>+'RESUMEN TARIFAS (2)'!I86</f>
        <v>26600</v>
      </c>
      <c r="H13" s="23">
        <f>+'RESUMEN TARIFAS (2)'!J86</f>
        <v>30200</v>
      </c>
      <c r="I13" s="23">
        <f>+'RESUMEN TARIFAS (2)'!K86</f>
        <v>0</v>
      </c>
      <c r="J13" s="24">
        <f>+'RESUMEN TARIFAS (2)'!L86</f>
        <v>0</v>
      </c>
    </row>
    <row r="14" spans="2:12" x14ac:dyDescent="0.2">
      <c r="B14" s="20">
        <v>10</v>
      </c>
      <c r="C14" s="22" t="s">
        <v>138</v>
      </c>
      <c r="D14" s="23">
        <f>+'RESUMEN TARIFAS (2)'!F92</f>
        <v>9100</v>
      </c>
      <c r="E14" s="23">
        <f>+'RESUMEN TARIFAS (2)'!G92</f>
        <v>10000</v>
      </c>
      <c r="F14" s="23">
        <f>+'RESUMEN TARIFAS (2)'!H92</f>
        <v>20700</v>
      </c>
      <c r="G14" s="23">
        <f>+'RESUMEN TARIFAS (2)'!I92</f>
        <v>26600</v>
      </c>
      <c r="H14" s="23">
        <f>+'RESUMEN TARIFAS (2)'!J92</f>
        <v>30200</v>
      </c>
      <c r="I14" s="23">
        <f>+'RESUMEN TARIFAS (2)'!K92</f>
        <v>0</v>
      </c>
      <c r="J14" s="24">
        <f>+'RESUMEN TARIFAS (2)'!L92</f>
        <v>0</v>
      </c>
    </row>
    <row r="15" spans="2:12" x14ac:dyDescent="0.2">
      <c r="B15" s="20">
        <v>11</v>
      </c>
      <c r="C15" s="22" t="s">
        <v>252</v>
      </c>
      <c r="D15" s="23">
        <f>+'RESUMEN TARIFAS (2)'!F70</f>
        <v>7900</v>
      </c>
      <c r="E15" s="23">
        <f>+'RESUMEN TARIFAS (2)'!G70</f>
        <v>8700</v>
      </c>
      <c r="F15" s="23">
        <f>+'RESUMEN TARIFAS (2)'!H70</f>
        <v>18900</v>
      </c>
      <c r="G15" s="23">
        <f>+'RESUMEN TARIFAS (2)'!I70</f>
        <v>24300</v>
      </c>
      <c r="H15" s="23">
        <f>+'RESUMEN TARIFAS (2)'!J70</f>
        <v>27600</v>
      </c>
      <c r="I15" s="23">
        <f>+'RESUMEN TARIFAS (2)'!K70</f>
        <v>0</v>
      </c>
      <c r="J15" s="24">
        <f>+'RESUMEN TARIFAS (2)'!L70</f>
        <v>0</v>
      </c>
    </row>
    <row r="16" spans="2:12" x14ac:dyDescent="0.2">
      <c r="B16" s="20">
        <v>12</v>
      </c>
      <c r="C16" s="22" t="s">
        <v>143</v>
      </c>
      <c r="D16" s="23">
        <f>+'RESUMEN TARIFAS (2)'!F44</f>
        <v>8900</v>
      </c>
      <c r="E16" s="23">
        <f>+'RESUMEN TARIFAS (2)'!G44</f>
        <v>11100</v>
      </c>
      <c r="F16" s="23">
        <f>+'RESUMEN TARIFAS (2)'!H44</f>
        <v>23400</v>
      </c>
      <c r="G16" s="23">
        <f>+'RESUMEN TARIFAS (2)'!I44</f>
        <v>33100</v>
      </c>
      <c r="H16" s="23">
        <f>+'RESUMEN TARIFAS (2)'!J44</f>
        <v>35500</v>
      </c>
      <c r="I16" s="23">
        <f>+'RESUMEN TARIFAS (2)'!K44</f>
        <v>0</v>
      </c>
      <c r="J16" s="24">
        <f>+'RESUMEN TARIFAS (2)'!L44</f>
        <v>0</v>
      </c>
    </row>
    <row r="17" spans="2:10" x14ac:dyDescent="0.2">
      <c r="B17" s="20">
        <v>13</v>
      </c>
      <c r="C17" s="22" t="s">
        <v>144</v>
      </c>
      <c r="D17" s="23">
        <f>+'RESUMEN TARIFAS (2)'!F109</f>
        <v>11100</v>
      </c>
      <c r="E17" s="23">
        <f>+'RESUMEN TARIFAS (2)'!G109</f>
        <v>13200</v>
      </c>
      <c r="F17" s="23">
        <f>+'RESUMEN TARIFAS (2)'!H109</f>
        <v>17200</v>
      </c>
      <c r="G17" s="23">
        <f>+'RESUMEN TARIFAS (2)'!I109</f>
        <v>21400</v>
      </c>
      <c r="H17" s="23">
        <f>+'RESUMEN TARIFAS (2)'!J109</f>
        <v>30900</v>
      </c>
      <c r="I17" s="23">
        <f>+'RESUMEN TARIFAS (2)'!K109</f>
        <v>41000</v>
      </c>
      <c r="J17" s="24">
        <f>+'RESUMEN TARIFAS (2)'!L109</f>
        <v>46300</v>
      </c>
    </row>
    <row r="18" spans="2:10" x14ac:dyDescent="0.2">
      <c r="B18" s="20">
        <v>14</v>
      </c>
      <c r="C18" s="22" t="s">
        <v>131</v>
      </c>
      <c r="D18" s="23">
        <f>+'RESUMEN TARIFAS (2)'!F57</f>
        <v>7800</v>
      </c>
      <c r="E18" s="23">
        <f>+'RESUMEN TARIFAS (2)'!G57</f>
        <v>8600</v>
      </c>
      <c r="F18" s="23">
        <f>+'RESUMEN TARIFAS (2)'!H57</f>
        <v>19200</v>
      </c>
      <c r="G18" s="23">
        <f>+'RESUMEN TARIFAS (2)'!I57</f>
        <v>25600</v>
      </c>
      <c r="H18" s="23">
        <f>+'RESUMEN TARIFAS (2)'!J57</f>
        <v>29300</v>
      </c>
      <c r="I18" s="23">
        <f>+'RESUMEN TARIFAS (2)'!K57</f>
        <v>0</v>
      </c>
      <c r="J18" s="24">
        <f>+'RESUMEN TARIFAS (2)'!L57</f>
        <v>0</v>
      </c>
    </row>
    <row r="19" spans="2:10" ht="13.5" thickBot="1" x14ac:dyDescent="0.25">
      <c r="B19" s="20">
        <v>15</v>
      </c>
      <c r="C19" s="22" t="s">
        <v>378</v>
      </c>
      <c r="D19" s="23">
        <f>+'RESUMEN TARIFAS (2)'!F143</f>
        <v>2900</v>
      </c>
      <c r="E19" s="23">
        <f>+'RESUMEN TARIFAS (2)'!G143</f>
        <v>7200</v>
      </c>
      <c r="F19" s="23">
        <f>+'RESUMEN TARIFAS (2)'!H143</f>
        <v>8800</v>
      </c>
      <c r="G19" s="23">
        <f>+'RESUMEN TARIFAS (2)'!I143</f>
        <v>8800</v>
      </c>
      <c r="H19" s="23">
        <f>+'RESUMEN TARIFAS (2)'!J143</f>
        <v>8800</v>
      </c>
      <c r="I19" s="23">
        <f>+'RESUMEN TARIFAS (2)'!K143</f>
        <v>0</v>
      </c>
      <c r="J19" s="24">
        <f>+'RESUMEN TARIFAS (2)'!L143</f>
        <v>0</v>
      </c>
    </row>
    <row r="20" spans="2:10" ht="13.5" thickBot="1" x14ac:dyDescent="0.25">
      <c r="B20" s="266" t="s">
        <v>14</v>
      </c>
      <c r="C20" s="266"/>
      <c r="D20" s="52">
        <f>SUM(D7:D19)</f>
        <v>118500</v>
      </c>
      <c r="E20" s="52">
        <f t="shared" ref="E20:J20" si="0">SUM(E7:E19)</f>
        <v>150400</v>
      </c>
      <c r="F20" s="52">
        <f t="shared" si="0"/>
        <v>284800</v>
      </c>
      <c r="G20" s="52">
        <f t="shared" si="0"/>
        <v>377000</v>
      </c>
      <c r="H20" s="52">
        <f t="shared" si="0"/>
        <v>451500</v>
      </c>
      <c r="I20" s="52">
        <f t="shared" si="0"/>
        <v>153400</v>
      </c>
      <c r="J20" s="52">
        <f t="shared" si="0"/>
        <v>86400</v>
      </c>
    </row>
  </sheetData>
  <mergeCells count="3">
    <mergeCell ref="B4:J4"/>
    <mergeCell ref="D5:J5"/>
    <mergeCell ref="B20:C20"/>
  </mergeCells>
  <hyperlinks>
    <hyperlink ref="L4" location="'RUTAS VEHICULARES'!A1" display="REGRESAR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16"/>
  <sheetViews>
    <sheetView showGridLines="0" workbookViewId="0">
      <selection activeCell="G19" sqref="G19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VEHICULARES'!A26</f>
        <v>BOGOTA - CUCUTA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10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x14ac:dyDescent="0.2">
      <c r="B7" s="20">
        <v>1</v>
      </c>
      <c r="C7" s="11" t="s">
        <v>11</v>
      </c>
      <c r="D7" s="12">
        <f>+'RESUMEN TARIFAS (2)'!F9</f>
        <v>8400</v>
      </c>
      <c r="E7" s="12">
        <f>+'RESUMEN TARIFAS (2)'!G9</f>
        <v>14500</v>
      </c>
      <c r="F7" s="12">
        <f>+'RESUMEN TARIFAS (2)'!H9</f>
        <v>9300</v>
      </c>
      <c r="G7" s="12">
        <f>+'RESUMEN TARIFAS (2)'!I9</f>
        <v>21100</v>
      </c>
      <c r="H7" s="12">
        <f>+'RESUMEN TARIFAS (2)'!J9</f>
        <v>32100</v>
      </c>
      <c r="I7" s="12">
        <f>+'RESUMEN TARIFAS (2)'!K9</f>
        <v>41400</v>
      </c>
      <c r="J7" s="21">
        <f>+'RESUMEN TARIFAS (2)'!L9</f>
        <v>45800</v>
      </c>
    </row>
    <row r="8" spans="2:12" x14ac:dyDescent="0.2">
      <c r="B8" s="20">
        <v>2</v>
      </c>
      <c r="C8" s="13" t="s">
        <v>59</v>
      </c>
      <c r="D8" s="12">
        <f>+'RESUMEN TARIFAS (2)'!F22</f>
        <v>7900</v>
      </c>
      <c r="E8" s="12">
        <f>+'RESUMEN TARIFAS (2)'!G22</f>
        <v>8600</v>
      </c>
      <c r="F8" s="12">
        <f>+'RESUMEN TARIFAS (2)'!H22</f>
        <v>22200</v>
      </c>
      <c r="G8" s="12">
        <f>+'RESUMEN TARIFAS (2)'!I22</f>
        <v>27600</v>
      </c>
      <c r="H8" s="12">
        <f>+'RESUMEN TARIFAS (2)'!J22</f>
        <v>32300</v>
      </c>
      <c r="I8" s="12">
        <f>+'RESUMEN TARIFAS (2)'!K22</f>
        <v>0</v>
      </c>
      <c r="J8" s="21">
        <f>+'RESUMEN TARIFAS (2)'!L22</f>
        <v>0</v>
      </c>
    </row>
    <row r="9" spans="2:12" x14ac:dyDescent="0.2">
      <c r="B9" s="20">
        <v>3</v>
      </c>
      <c r="C9" s="13" t="s">
        <v>60</v>
      </c>
      <c r="D9" s="12">
        <f>+'RESUMEN TARIFAS (2)'!F122</f>
        <v>7900</v>
      </c>
      <c r="E9" s="12">
        <f>+'RESUMEN TARIFAS (2)'!G122</f>
        <v>8600</v>
      </c>
      <c r="F9" s="12">
        <f>+'RESUMEN TARIFAS (2)'!H122</f>
        <v>22200</v>
      </c>
      <c r="G9" s="12">
        <f>+'RESUMEN TARIFAS (2)'!I122</f>
        <v>27600</v>
      </c>
      <c r="H9" s="12">
        <f>+'RESUMEN TARIFAS (2)'!J122</f>
        <v>32300</v>
      </c>
      <c r="I9" s="12">
        <f>+'RESUMEN TARIFAS (2)'!K122</f>
        <v>0</v>
      </c>
      <c r="J9" s="21">
        <f>+'RESUMEN TARIFAS (2)'!L122</f>
        <v>0</v>
      </c>
    </row>
    <row r="10" spans="2:12" x14ac:dyDescent="0.2">
      <c r="B10" s="20">
        <v>4</v>
      </c>
      <c r="C10" s="22" t="s">
        <v>61</v>
      </c>
      <c r="D10" s="12">
        <f>+'RESUMEN TARIFAS (2)'!F91</f>
        <v>7900</v>
      </c>
      <c r="E10" s="12">
        <f>+'RESUMEN TARIFAS (2)'!G91</f>
        <v>8600</v>
      </c>
      <c r="F10" s="12">
        <f>+'RESUMEN TARIFAS (2)'!H91</f>
        <v>22200</v>
      </c>
      <c r="G10" s="12">
        <f>+'RESUMEN TARIFAS (2)'!I91</f>
        <v>27600</v>
      </c>
      <c r="H10" s="12">
        <f>+'RESUMEN TARIFAS (2)'!J91</f>
        <v>32300</v>
      </c>
      <c r="I10" s="12">
        <f>+'RESUMEN TARIFAS (2)'!K91</f>
        <v>0</v>
      </c>
      <c r="J10" s="21">
        <f>+'RESUMEN TARIFAS (2)'!L91</f>
        <v>0</v>
      </c>
    </row>
    <row r="11" spans="2:12" x14ac:dyDescent="0.2">
      <c r="B11" s="20">
        <v>5</v>
      </c>
      <c r="C11" s="22" t="s">
        <v>419</v>
      </c>
      <c r="D11" s="12">
        <f>+'RESUMEN TARIFAS (2)'!F37</f>
        <v>7900</v>
      </c>
      <c r="E11" s="12">
        <f>+'RESUMEN TARIFAS (2)'!G37</f>
        <v>8600</v>
      </c>
      <c r="F11" s="12">
        <f>+'RESUMEN TARIFAS (2)'!H37</f>
        <v>22200</v>
      </c>
      <c r="G11" s="12">
        <f>+'RESUMEN TARIFAS (2)'!I37</f>
        <v>27600</v>
      </c>
      <c r="H11" s="12">
        <f>+'RESUMEN TARIFAS (2)'!J37</f>
        <v>32300</v>
      </c>
      <c r="I11" s="12">
        <f>+'RESUMEN TARIFAS (2)'!K37</f>
        <v>0</v>
      </c>
      <c r="J11" s="21">
        <f>+'RESUMEN TARIFAS (2)'!L37</f>
        <v>0</v>
      </c>
    </row>
    <row r="12" spans="2:12" x14ac:dyDescent="0.2">
      <c r="B12" s="20">
        <v>6</v>
      </c>
      <c r="C12" s="22" t="s">
        <v>62</v>
      </c>
      <c r="D12" s="12">
        <f>+'RESUMEN TARIFAS (2)'!F79</f>
        <v>7900</v>
      </c>
      <c r="E12" s="12">
        <f>+'RESUMEN TARIFAS (2)'!G79</f>
        <v>8600</v>
      </c>
      <c r="F12" s="12">
        <f>+'RESUMEN TARIFAS (2)'!H79</f>
        <v>22200</v>
      </c>
      <c r="G12" s="12">
        <f>+'RESUMEN TARIFAS (2)'!I79</f>
        <v>27600</v>
      </c>
      <c r="H12" s="12">
        <f>+'RESUMEN TARIFAS (2)'!J79</f>
        <v>32300</v>
      </c>
      <c r="I12" s="12">
        <f>+'RESUMEN TARIFAS (2)'!K79</f>
        <v>0</v>
      </c>
      <c r="J12" s="21">
        <f>+'RESUMEN TARIFAS (2)'!L79</f>
        <v>0</v>
      </c>
    </row>
    <row r="13" spans="2:12" x14ac:dyDescent="0.2">
      <c r="B13" s="20">
        <v>7</v>
      </c>
      <c r="C13" s="22" t="s">
        <v>253</v>
      </c>
      <c r="D13" s="12">
        <f>+'RESUMEN TARIFAS (2)'!F101</f>
        <v>8200</v>
      </c>
      <c r="E13" s="12">
        <f>+'RESUMEN TARIFAS (2)'!G101</f>
        <v>9000</v>
      </c>
      <c r="F13" s="12">
        <f>+'RESUMEN TARIFAS (2)'!H101</f>
        <v>18900</v>
      </c>
      <c r="G13" s="12">
        <f>+'RESUMEN TARIFAS (2)'!I101</f>
        <v>24000</v>
      </c>
      <c r="H13" s="12">
        <f>+'RESUMEN TARIFAS (2)'!J101</f>
        <v>27000</v>
      </c>
      <c r="I13" s="12">
        <f>+'RESUMEN TARIFAS (2)'!K101</f>
        <v>0</v>
      </c>
      <c r="J13" s="21">
        <f>+'RESUMEN TARIFAS (2)'!L101</f>
        <v>0</v>
      </c>
    </row>
    <row r="14" spans="2:12" x14ac:dyDescent="0.2">
      <c r="B14" s="20">
        <v>8</v>
      </c>
      <c r="C14" s="22" t="s">
        <v>122</v>
      </c>
      <c r="D14" s="12">
        <f>+'RESUMEN TARIFAS (2)'!F76</f>
        <v>5900</v>
      </c>
      <c r="E14" s="12">
        <f>+'RESUMEN TARIFAS (2)'!G76</f>
        <v>8400</v>
      </c>
      <c r="F14" s="12">
        <f>+'RESUMEN TARIFAS (2)'!H76</f>
        <v>18900</v>
      </c>
      <c r="G14" s="12">
        <f>+'RESUMEN TARIFAS (2)'!I76</f>
        <v>24300</v>
      </c>
      <c r="H14" s="12">
        <f>+'RESUMEN TARIFAS (2)'!J76</f>
        <v>27600</v>
      </c>
      <c r="I14" s="12">
        <f>+'RESUMEN TARIFAS (2)'!K76</f>
        <v>0</v>
      </c>
      <c r="J14" s="21">
        <f>+'RESUMEN TARIFAS (2)'!L76</f>
        <v>0</v>
      </c>
    </row>
    <row r="15" spans="2:12" ht="13.5" thickBot="1" x14ac:dyDescent="0.25">
      <c r="B15" s="20">
        <v>9</v>
      </c>
      <c r="C15" s="22" t="s">
        <v>120</v>
      </c>
      <c r="D15" s="12">
        <f>+'RESUMEN TARIFAS (2)'!F71</f>
        <v>2000</v>
      </c>
      <c r="E15" s="12">
        <f>+'RESUMEN TARIFAS (2)'!G71</f>
        <v>2000</v>
      </c>
      <c r="F15" s="12">
        <f>+'RESUMEN TARIFAS (2)'!H71</f>
        <v>2000</v>
      </c>
      <c r="G15" s="12">
        <f>+'RESUMEN TARIFAS (2)'!I71</f>
        <v>2000</v>
      </c>
      <c r="H15" s="12">
        <f>+'RESUMEN TARIFAS (2)'!J71</f>
        <v>2000</v>
      </c>
      <c r="I15" s="12">
        <f>+'RESUMEN TARIFAS (2)'!K71</f>
        <v>0</v>
      </c>
      <c r="J15" s="21">
        <f>+'RESUMEN TARIFAS (2)'!L71</f>
        <v>0</v>
      </c>
    </row>
    <row r="16" spans="2:12" ht="13.5" thickBot="1" x14ac:dyDescent="0.25">
      <c r="B16" s="266" t="s">
        <v>14</v>
      </c>
      <c r="C16" s="266"/>
      <c r="D16" s="52">
        <f>SUM(D7:D14)</f>
        <v>62000</v>
      </c>
      <c r="E16" s="52">
        <f t="shared" ref="E16:J16" si="0">SUM(E7:E14)</f>
        <v>74900</v>
      </c>
      <c r="F16" s="52">
        <f t="shared" si="0"/>
        <v>158100</v>
      </c>
      <c r="G16" s="52">
        <f t="shared" si="0"/>
        <v>207400</v>
      </c>
      <c r="H16" s="52">
        <f t="shared" si="0"/>
        <v>248200</v>
      </c>
      <c r="I16" s="52">
        <f t="shared" si="0"/>
        <v>41400</v>
      </c>
      <c r="J16" s="52">
        <f t="shared" si="0"/>
        <v>45800</v>
      </c>
    </row>
  </sheetData>
  <mergeCells count="3">
    <mergeCell ref="B4:J4"/>
    <mergeCell ref="D5:J5"/>
    <mergeCell ref="B16:C16"/>
  </mergeCells>
  <hyperlinks>
    <hyperlink ref="L4" location="'RUTAS VEHICULARES'!A1" display="REGRESAR"/>
  </hyperlink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17"/>
  <sheetViews>
    <sheetView showGridLines="0" workbookViewId="0">
      <selection activeCell="G25" sqref="G25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VEHICULARES'!A27</f>
        <v>BOGOTA - CUCUTA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10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x14ac:dyDescent="0.2">
      <c r="B7" s="20">
        <v>1</v>
      </c>
      <c r="C7" s="11" t="s">
        <v>11</v>
      </c>
      <c r="D7" s="12">
        <f>+'RESUMEN TARIFAS (2)'!F9</f>
        <v>8400</v>
      </c>
      <c r="E7" s="12">
        <f>+'RESUMEN TARIFAS (2)'!G9</f>
        <v>14500</v>
      </c>
      <c r="F7" s="12">
        <f>+'RESUMEN TARIFAS (2)'!H9</f>
        <v>9300</v>
      </c>
      <c r="G7" s="12">
        <f>+'RESUMEN TARIFAS (2)'!I9</f>
        <v>21100</v>
      </c>
      <c r="H7" s="12">
        <f>+'RESUMEN TARIFAS (2)'!J9</f>
        <v>32100</v>
      </c>
      <c r="I7" s="12">
        <f>+'RESUMEN TARIFAS (2)'!K9</f>
        <v>41400</v>
      </c>
      <c r="J7" s="21">
        <f>+'RESUMEN TARIFAS (2)'!L9</f>
        <v>45800</v>
      </c>
    </row>
    <row r="8" spans="2:12" x14ac:dyDescent="0.2">
      <c r="B8" s="20">
        <v>2</v>
      </c>
      <c r="C8" s="13" t="s">
        <v>12</v>
      </c>
      <c r="D8" s="12">
        <f>+'RESUMEN TARIFAS (2)'!F50</f>
        <v>7800</v>
      </c>
      <c r="E8" s="12">
        <f>+'RESUMEN TARIFAS (2)'!G50</f>
        <v>8600</v>
      </c>
      <c r="F8" s="12">
        <f>+'RESUMEN TARIFAS (2)'!H50</f>
        <v>22300</v>
      </c>
      <c r="G8" s="12">
        <f>+'RESUMEN TARIFAS (2)'!I50</f>
        <v>27600</v>
      </c>
      <c r="H8" s="12">
        <f>+'RESUMEN TARIFAS (2)'!J50</f>
        <v>32500</v>
      </c>
      <c r="I8" s="12">
        <f>+'RESUMEN TARIFAS (2)'!K50</f>
        <v>0</v>
      </c>
      <c r="J8" s="21">
        <f>+'RESUMEN TARIFAS (2)'!L50</f>
        <v>0</v>
      </c>
    </row>
    <row r="9" spans="2:12" x14ac:dyDescent="0.2">
      <c r="B9" s="20">
        <v>3</v>
      </c>
      <c r="C9" s="13" t="s">
        <v>13</v>
      </c>
      <c r="D9" s="12">
        <f>+'RESUMEN TARIFAS (2)'!F4</f>
        <v>7800</v>
      </c>
      <c r="E9" s="12">
        <f>+'RESUMEN TARIFAS (2)'!G4</f>
        <v>8600</v>
      </c>
      <c r="F9" s="12">
        <f>+'RESUMEN TARIFAS (2)'!H4</f>
        <v>22300</v>
      </c>
      <c r="G9" s="12">
        <f>+'RESUMEN TARIFAS (2)'!I4</f>
        <v>27600</v>
      </c>
      <c r="H9" s="12">
        <f>+'RESUMEN TARIFAS (2)'!J4</f>
        <v>32500</v>
      </c>
      <c r="I9" s="12">
        <f>+'RESUMEN TARIFAS (2)'!K4</f>
        <v>0</v>
      </c>
      <c r="J9" s="21">
        <f>+'RESUMEN TARIFAS (2)'!L4</f>
        <v>0</v>
      </c>
    </row>
    <row r="10" spans="2:12" x14ac:dyDescent="0.2">
      <c r="B10" s="20">
        <v>4</v>
      </c>
      <c r="C10" s="22" t="s">
        <v>25</v>
      </c>
      <c r="D10" s="23">
        <f>+'RESUMEN TARIFAS (2)'!F10</f>
        <v>8000</v>
      </c>
      <c r="E10" s="23">
        <f>+'RESUMEN TARIFAS (2)'!G10</f>
        <v>8700</v>
      </c>
      <c r="F10" s="23">
        <f>+'RESUMEN TARIFAS (2)'!H10</f>
        <v>18600</v>
      </c>
      <c r="G10" s="23">
        <f>+'RESUMEN TARIFAS (2)'!I10</f>
        <v>23600</v>
      </c>
      <c r="H10" s="23">
        <f>+'RESUMEN TARIFAS (2)'!J10</f>
        <v>26600</v>
      </c>
      <c r="I10" s="23">
        <f>+'RESUMEN TARIFAS (2)'!K10</f>
        <v>0</v>
      </c>
      <c r="J10" s="24">
        <f>+'RESUMEN TARIFAS (2)'!L10</f>
        <v>0</v>
      </c>
    </row>
    <row r="11" spans="2:12" x14ac:dyDescent="0.2">
      <c r="B11" s="20">
        <v>5</v>
      </c>
      <c r="C11" s="22" t="s">
        <v>61</v>
      </c>
      <c r="D11" s="23">
        <f>+'RESUMEN TARIFAS (2)'!F91</f>
        <v>7900</v>
      </c>
      <c r="E11" s="23">
        <f>+'RESUMEN TARIFAS (2)'!G91</f>
        <v>8600</v>
      </c>
      <c r="F11" s="23">
        <f>+'RESUMEN TARIFAS (2)'!H91</f>
        <v>22200</v>
      </c>
      <c r="G11" s="23">
        <f>+'RESUMEN TARIFAS (2)'!I91</f>
        <v>27600</v>
      </c>
      <c r="H11" s="23">
        <f>+'RESUMEN TARIFAS (2)'!J91</f>
        <v>32300</v>
      </c>
      <c r="I11" s="23">
        <f>+'RESUMEN TARIFAS (2)'!K91</f>
        <v>0</v>
      </c>
      <c r="J11" s="24">
        <f>+'RESUMEN TARIFAS (2)'!L91</f>
        <v>0</v>
      </c>
    </row>
    <row r="12" spans="2:12" x14ac:dyDescent="0.2">
      <c r="B12" s="20">
        <v>6</v>
      </c>
      <c r="C12" s="22" t="s">
        <v>419</v>
      </c>
      <c r="D12" s="23">
        <f>+'RESUMEN TARIFAS (2)'!F37</f>
        <v>7900</v>
      </c>
      <c r="E12" s="23">
        <f>+'RESUMEN TARIFAS (2)'!G37</f>
        <v>8600</v>
      </c>
      <c r="F12" s="23">
        <f>+'RESUMEN TARIFAS (2)'!H37</f>
        <v>22200</v>
      </c>
      <c r="G12" s="23">
        <f>+'RESUMEN TARIFAS (2)'!I37</f>
        <v>27600</v>
      </c>
      <c r="H12" s="23">
        <f>+'RESUMEN TARIFAS (2)'!J37</f>
        <v>32300</v>
      </c>
      <c r="I12" s="23">
        <f>+'RESUMEN TARIFAS (2)'!K37</f>
        <v>0</v>
      </c>
      <c r="J12" s="24">
        <f>+'RESUMEN TARIFAS (2)'!L37</f>
        <v>0</v>
      </c>
    </row>
    <row r="13" spans="2:12" x14ac:dyDescent="0.2">
      <c r="B13" s="20">
        <v>7</v>
      </c>
      <c r="C13" s="22" t="s">
        <v>62</v>
      </c>
      <c r="D13" s="23">
        <f>+'RESUMEN TARIFAS (2)'!F79</f>
        <v>7900</v>
      </c>
      <c r="E13" s="23">
        <f>+'RESUMEN TARIFAS (2)'!G79</f>
        <v>8600</v>
      </c>
      <c r="F13" s="23">
        <f>+'RESUMEN TARIFAS (2)'!H79</f>
        <v>22200</v>
      </c>
      <c r="G13" s="23">
        <f>+'RESUMEN TARIFAS (2)'!I79</f>
        <v>27600</v>
      </c>
      <c r="H13" s="23">
        <f>+'RESUMEN TARIFAS (2)'!J79</f>
        <v>32300</v>
      </c>
      <c r="I13" s="23">
        <f>+'RESUMEN TARIFAS (2)'!K79</f>
        <v>0</v>
      </c>
      <c r="J13" s="24">
        <f>+'RESUMEN TARIFAS (2)'!L79</f>
        <v>0</v>
      </c>
    </row>
    <row r="14" spans="2:12" x14ac:dyDescent="0.2">
      <c r="B14" s="20">
        <v>8</v>
      </c>
      <c r="C14" s="22" t="s">
        <v>44</v>
      </c>
      <c r="D14" s="23">
        <f>+'RESUMEN TARIFAS (2)'!F101</f>
        <v>8200</v>
      </c>
      <c r="E14" s="23">
        <f>+'RESUMEN TARIFAS (2)'!G101</f>
        <v>9000</v>
      </c>
      <c r="F14" s="23">
        <f>+'RESUMEN TARIFAS (2)'!H101</f>
        <v>18900</v>
      </c>
      <c r="G14" s="23">
        <f>+'RESUMEN TARIFAS (2)'!I101</f>
        <v>24000</v>
      </c>
      <c r="H14" s="23">
        <f>+'RESUMEN TARIFAS (2)'!J101</f>
        <v>27000</v>
      </c>
      <c r="I14" s="23">
        <f>+'RESUMEN TARIFAS (2)'!K101</f>
        <v>0</v>
      </c>
      <c r="J14" s="24">
        <f>+'RESUMEN TARIFAS (2)'!L101</f>
        <v>0</v>
      </c>
    </row>
    <row r="15" spans="2:12" x14ac:dyDescent="0.2">
      <c r="B15" s="20">
        <v>9</v>
      </c>
      <c r="C15" s="22" t="s">
        <v>122</v>
      </c>
      <c r="D15" s="23">
        <f>+'RESUMEN TARIFAS (2)'!F76</f>
        <v>5900</v>
      </c>
      <c r="E15" s="23">
        <f>+'RESUMEN TARIFAS (2)'!G76</f>
        <v>8400</v>
      </c>
      <c r="F15" s="23">
        <f>+'RESUMEN TARIFAS (2)'!H76</f>
        <v>18900</v>
      </c>
      <c r="G15" s="23">
        <f>+'RESUMEN TARIFAS (2)'!I76</f>
        <v>24300</v>
      </c>
      <c r="H15" s="23">
        <f>+'RESUMEN TARIFAS (2)'!J76</f>
        <v>27600</v>
      </c>
      <c r="I15" s="23">
        <f>+'RESUMEN TARIFAS (2)'!K76</f>
        <v>0</v>
      </c>
      <c r="J15" s="24">
        <f>+'RESUMEN TARIFAS (2)'!L76</f>
        <v>0</v>
      </c>
    </row>
    <row r="16" spans="2:12" ht="13.5" thickBot="1" x14ac:dyDescent="0.25">
      <c r="B16" s="20">
        <v>10</v>
      </c>
      <c r="C16" s="22" t="s">
        <v>120</v>
      </c>
      <c r="D16" s="23">
        <f>+'RESUMEN TARIFAS (2)'!F71</f>
        <v>2000</v>
      </c>
      <c r="E16" s="23">
        <f>+'RESUMEN TARIFAS (2)'!G71</f>
        <v>2000</v>
      </c>
      <c r="F16" s="23">
        <f>+'RESUMEN TARIFAS (2)'!H71</f>
        <v>2000</v>
      </c>
      <c r="G16" s="23">
        <f>+'RESUMEN TARIFAS (2)'!I71</f>
        <v>2000</v>
      </c>
      <c r="H16" s="23">
        <f>+'RESUMEN TARIFAS (2)'!J71</f>
        <v>2000</v>
      </c>
      <c r="I16" s="23">
        <f>+'RESUMEN TARIFAS (2)'!K71</f>
        <v>0</v>
      </c>
      <c r="J16" s="24">
        <f>+'RESUMEN TARIFAS (2)'!L71</f>
        <v>0</v>
      </c>
    </row>
    <row r="17" spans="2:10" ht="13.5" thickBot="1" x14ac:dyDescent="0.25">
      <c r="B17" s="266" t="s">
        <v>14</v>
      </c>
      <c r="C17" s="266"/>
      <c r="D17" s="52">
        <f>SUM(D7:D16)</f>
        <v>71800</v>
      </c>
      <c r="E17" s="52">
        <f t="shared" ref="E17:J17" si="0">SUM(E7:E16)</f>
        <v>85600</v>
      </c>
      <c r="F17" s="52">
        <f t="shared" si="0"/>
        <v>178900</v>
      </c>
      <c r="G17" s="52">
        <f t="shared" si="0"/>
        <v>233000</v>
      </c>
      <c r="H17" s="52">
        <f t="shared" si="0"/>
        <v>277200</v>
      </c>
      <c r="I17" s="52">
        <f t="shared" si="0"/>
        <v>41400</v>
      </c>
      <c r="J17" s="52">
        <f t="shared" si="0"/>
        <v>45800</v>
      </c>
    </row>
  </sheetData>
  <mergeCells count="3">
    <mergeCell ref="B4:J4"/>
    <mergeCell ref="D5:J5"/>
    <mergeCell ref="B17:C17"/>
  </mergeCells>
  <hyperlinks>
    <hyperlink ref="L4" location="'RUTAS VEHICULARES'!A1" display="REGRESAR"/>
  </hyperlink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11"/>
  <sheetViews>
    <sheetView showGridLines="0" workbookViewId="0">
      <selection activeCell="E25" sqref="E25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VEHICULARES'!A28</f>
        <v>BOGOTA - HONDA - MANIZALES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25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x14ac:dyDescent="0.2">
      <c r="B7" s="20">
        <v>1</v>
      </c>
      <c r="C7" s="26" t="s">
        <v>273</v>
      </c>
      <c r="D7" s="12">
        <f>+'RESUMEN TARIFAS (2)'!F132</f>
        <v>9700</v>
      </c>
      <c r="E7" s="12">
        <f>+'RESUMEN TARIFAS (2)'!G132</f>
        <v>13800</v>
      </c>
      <c r="F7" s="12">
        <f>+'RESUMEN TARIFAS (2)'!H132</f>
        <v>11600</v>
      </c>
      <c r="G7" s="12">
        <f>+'RESUMEN TARIFAS (2)'!I132</f>
        <v>15500</v>
      </c>
      <c r="H7" s="12">
        <f>+'RESUMEN TARIFAS (2)'!J132</f>
        <v>27200</v>
      </c>
      <c r="I7" s="12">
        <f>+'RESUMEN TARIFAS (2)'!K132</f>
        <v>36500</v>
      </c>
      <c r="J7" s="21">
        <f>+'RESUMEN TARIFAS (2)'!L132</f>
        <v>40100</v>
      </c>
    </row>
    <row r="8" spans="2:12" x14ac:dyDescent="0.2">
      <c r="B8" s="20">
        <v>2</v>
      </c>
      <c r="C8" s="26" t="s">
        <v>68</v>
      </c>
      <c r="D8" s="12">
        <f>+'RESUMEN TARIFAS (2)'!F16</f>
        <v>9000</v>
      </c>
      <c r="E8" s="12">
        <f>+'RESUMEN TARIFAS (2)'!G16</f>
        <v>11700</v>
      </c>
      <c r="F8" s="12">
        <f>+'RESUMEN TARIFAS (2)'!H16</f>
        <v>29100</v>
      </c>
      <c r="G8" s="12">
        <f>+'RESUMEN TARIFAS (2)'!I16</f>
        <v>35000</v>
      </c>
      <c r="H8" s="12">
        <f>+'RESUMEN TARIFAS (2)'!J16</f>
        <v>40300</v>
      </c>
      <c r="I8" s="12">
        <f>+'RESUMEN TARIFAS (2)'!K16</f>
        <v>0</v>
      </c>
      <c r="J8" s="21">
        <f>+'RESUMEN TARIFAS (2)'!L16</f>
        <v>0</v>
      </c>
    </row>
    <row r="9" spans="2:12" x14ac:dyDescent="0.2">
      <c r="B9" s="20">
        <v>3</v>
      </c>
      <c r="C9" s="26" t="s">
        <v>274</v>
      </c>
      <c r="D9" s="12">
        <f>+'RESUMEN TARIFAS (2)'!F13</f>
        <v>8700</v>
      </c>
      <c r="E9" s="12">
        <f>+'RESUMEN TARIFAS (2)'!G13</f>
        <v>11200</v>
      </c>
      <c r="F9" s="12">
        <f>+'RESUMEN TARIFAS (2)'!H13</f>
        <v>26400</v>
      </c>
      <c r="G9" s="12">
        <f>+'RESUMEN TARIFAS (2)'!I13</f>
        <v>31900</v>
      </c>
      <c r="H9" s="12">
        <f>+'RESUMEN TARIFAS (2)'!J13</f>
        <v>37100</v>
      </c>
      <c r="I9" s="12">
        <f>+'RESUMEN TARIFAS (2)'!K13</f>
        <v>0</v>
      </c>
      <c r="J9" s="21">
        <f>+'RESUMEN TARIFAS (2)'!L13</f>
        <v>0</v>
      </c>
    </row>
    <row r="10" spans="2:12" ht="13.5" thickBot="1" x14ac:dyDescent="0.25">
      <c r="B10" s="51">
        <v>4</v>
      </c>
      <c r="C10" s="27" t="s">
        <v>34</v>
      </c>
      <c r="D10" s="23">
        <f>+'RESUMEN TARIFAS (2)'!F62</f>
        <v>10400</v>
      </c>
      <c r="E10" s="23">
        <f>+'RESUMEN TARIFAS (2)'!G62</f>
        <v>11100</v>
      </c>
      <c r="F10" s="23">
        <f>+'RESUMEN TARIFAS (2)'!H62</f>
        <v>11500</v>
      </c>
      <c r="G10" s="23">
        <f>+'RESUMEN TARIFAS (2)'!I62</f>
        <v>12000</v>
      </c>
      <c r="H10" s="23">
        <f>+'RESUMEN TARIFAS (2)'!J62</f>
        <v>25700</v>
      </c>
      <c r="I10" s="23">
        <f>+'RESUMEN TARIFAS (2)'!K62</f>
        <v>35100</v>
      </c>
      <c r="J10" s="24">
        <f>+'RESUMEN TARIFAS (2)'!L62</f>
        <v>38000</v>
      </c>
    </row>
    <row r="11" spans="2:12" ht="13.5" thickBot="1" x14ac:dyDescent="0.25">
      <c r="B11" s="266" t="s">
        <v>14</v>
      </c>
      <c r="C11" s="266"/>
      <c r="D11" s="52">
        <f>SUM(D7:D10)</f>
        <v>37800</v>
      </c>
      <c r="E11" s="52">
        <f t="shared" ref="E11:J11" si="0">SUM(E7:E10)</f>
        <v>47800</v>
      </c>
      <c r="F11" s="52">
        <f t="shared" si="0"/>
        <v>78600</v>
      </c>
      <c r="G11" s="52">
        <f t="shared" si="0"/>
        <v>94400</v>
      </c>
      <c r="H11" s="52">
        <f t="shared" si="0"/>
        <v>130300</v>
      </c>
      <c r="I11" s="52">
        <f t="shared" si="0"/>
        <v>71600</v>
      </c>
      <c r="J11" s="52">
        <f t="shared" si="0"/>
        <v>78100</v>
      </c>
    </row>
  </sheetData>
  <mergeCells count="3">
    <mergeCell ref="B4:J4"/>
    <mergeCell ref="D5:J5"/>
    <mergeCell ref="B11:C11"/>
  </mergeCells>
  <hyperlinks>
    <hyperlink ref="L4" location="'RUTAS VEHICULARES'!A1" display="REGRESAR"/>
  </hyperlink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14"/>
  <sheetViews>
    <sheetView showGridLines="0" workbookViewId="0">
      <selection activeCell="C20" sqref="C20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VEHICULARES'!A29</f>
        <v>BOGOTA - HONDA - MANIZALES - MEDELLIN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25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x14ac:dyDescent="0.2">
      <c r="B7" s="28">
        <v>1</v>
      </c>
      <c r="C7" s="31" t="s">
        <v>273</v>
      </c>
      <c r="D7" s="29">
        <f>+'RESUMEN TARIFAS (2)'!F132</f>
        <v>9700</v>
      </c>
      <c r="E7" s="29">
        <f>+'RESUMEN TARIFAS (2)'!G132</f>
        <v>13800</v>
      </c>
      <c r="F7" s="29">
        <f>+'RESUMEN TARIFAS (2)'!H132</f>
        <v>11600</v>
      </c>
      <c r="G7" s="29">
        <f>+'RESUMEN TARIFAS (2)'!I132</f>
        <v>15500</v>
      </c>
      <c r="H7" s="29">
        <f>+'RESUMEN TARIFAS (2)'!J132</f>
        <v>27200</v>
      </c>
      <c r="I7" s="29">
        <f>+'RESUMEN TARIFAS (2)'!K132</f>
        <v>36500</v>
      </c>
      <c r="J7" s="41">
        <f>+'RESUMEN TARIFAS (2)'!L132</f>
        <v>40100</v>
      </c>
    </row>
    <row r="8" spans="2:12" x14ac:dyDescent="0.2">
      <c r="B8" s="28">
        <v>2</v>
      </c>
      <c r="C8" s="31" t="s">
        <v>275</v>
      </c>
      <c r="D8" s="29">
        <f>+'RESUMEN TARIFAS (2)'!F16</f>
        <v>9000</v>
      </c>
      <c r="E8" s="29">
        <f>+'RESUMEN TARIFAS (2)'!G16</f>
        <v>11700</v>
      </c>
      <c r="F8" s="29">
        <f>+'RESUMEN TARIFAS (2)'!H16</f>
        <v>29100</v>
      </c>
      <c r="G8" s="29">
        <f>+'RESUMEN TARIFAS (2)'!I16</f>
        <v>35000</v>
      </c>
      <c r="H8" s="29">
        <f>+'RESUMEN TARIFAS (2)'!J16</f>
        <v>40300</v>
      </c>
      <c r="I8" s="29">
        <f>+'RESUMEN TARIFAS (2)'!K16</f>
        <v>0</v>
      </c>
      <c r="J8" s="41">
        <f>+'RESUMEN TARIFAS (2)'!L16</f>
        <v>0</v>
      </c>
    </row>
    <row r="9" spans="2:12" x14ac:dyDescent="0.2">
      <c r="B9" s="28">
        <v>3</v>
      </c>
      <c r="C9" s="31" t="s">
        <v>274</v>
      </c>
      <c r="D9" s="29">
        <f>+'RESUMEN TARIFAS (2)'!F13</f>
        <v>8700</v>
      </c>
      <c r="E9" s="29">
        <f>+'RESUMEN TARIFAS (2)'!G13</f>
        <v>11200</v>
      </c>
      <c r="F9" s="29">
        <f>+'RESUMEN TARIFAS (2)'!H13</f>
        <v>26400</v>
      </c>
      <c r="G9" s="29">
        <f>+'RESUMEN TARIFAS (2)'!I13</f>
        <v>31900</v>
      </c>
      <c r="H9" s="29">
        <f>+'RESUMEN TARIFAS (2)'!J13</f>
        <v>37100</v>
      </c>
      <c r="I9" s="29">
        <f>+'RESUMEN TARIFAS (2)'!K13</f>
        <v>0</v>
      </c>
      <c r="J9" s="41">
        <f>+'RESUMEN TARIFAS (2)'!L13</f>
        <v>0</v>
      </c>
    </row>
    <row r="10" spans="2:12" x14ac:dyDescent="0.2">
      <c r="B10" s="28">
        <v>4</v>
      </c>
      <c r="C10" s="31" t="s">
        <v>276</v>
      </c>
      <c r="D10" s="30">
        <f>+'RESUMEN TARIFAS (2)'!F62</f>
        <v>10400</v>
      </c>
      <c r="E10" s="30">
        <f>+'RESUMEN TARIFAS (2)'!G62</f>
        <v>11100</v>
      </c>
      <c r="F10" s="30">
        <f>+'RESUMEN TARIFAS (2)'!H62</f>
        <v>11500</v>
      </c>
      <c r="G10" s="30">
        <f>+'RESUMEN TARIFAS (2)'!I62</f>
        <v>12000</v>
      </c>
      <c r="H10" s="30">
        <f>+'RESUMEN TARIFAS (2)'!J62</f>
        <v>25700</v>
      </c>
      <c r="I10" s="30">
        <f>+'RESUMEN TARIFAS (2)'!K62</f>
        <v>35100</v>
      </c>
      <c r="J10" s="42">
        <f>+'RESUMEN TARIFAS (2)'!L62</f>
        <v>38000</v>
      </c>
    </row>
    <row r="11" spans="2:12" x14ac:dyDescent="0.2">
      <c r="B11" s="28">
        <v>5</v>
      </c>
      <c r="C11" s="32" t="s">
        <v>277</v>
      </c>
      <c r="D11" s="30">
        <f>+'RESUMEN TARIFAS (2)'!F124</f>
        <v>10100</v>
      </c>
      <c r="E11" s="30">
        <f>+'RESUMEN TARIFAS (2)'!G124</f>
        <v>12200</v>
      </c>
      <c r="F11" s="30">
        <f>+'RESUMEN TARIFAS (2)'!H124</f>
        <v>12200</v>
      </c>
      <c r="G11" s="30">
        <f>+'RESUMEN TARIFAS (2)'!I124</f>
        <v>12200</v>
      </c>
      <c r="H11" s="30">
        <f>+'RESUMEN TARIFAS (2)'!J124</f>
        <v>29800</v>
      </c>
      <c r="I11" s="30">
        <f>+'RESUMEN TARIFAS (2)'!K124</f>
        <v>37200</v>
      </c>
      <c r="J11" s="42">
        <f>+'RESUMEN TARIFAS (2)'!L124</f>
        <v>43200</v>
      </c>
    </row>
    <row r="12" spans="2:12" x14ac:dyDescent="0.2">
      <c r="B12" s="28">
        <v>6</v>
      </c>
      <c r="C12" s="31" t="s">
        <v>278</v>
      </c>
      <c r="D12" s="30">
        <f>+'RESUMEN TARIFAS (2)'!F133</f>
        <v>8000</v>
      </c>
      <c r="E12" s="30">
        <f>+'RESUMEN TARIFAS (2)'!G133</f>
        <v>8700</v>
      </c>
      <c r="F12" s="30">
        <f>+'RESUMEN TARIFAS (2)'!H133</f>
        <v>18600</v>
      </c>
      <c r="G12" s="30">
        <f>+'RESUMEN TARIFAS (2)'!I133</f>
        <v>23600</v>
      </c>
      <c r="H12" s="30">
        <f>+'RESUMEN TARIFAS (2)'!J133</f>
        <v>26600</v>
      </c>
      <c r="I12" s="30">
        <f>+'RESUMEN TARIFAS (2)'!K133</f>
        <v>0</v>
      </c>
      <c r="J12" s="42">
        <f>+'RESUMEN TARIFAS (2)'!L133</f>
        <v>0</v>
      </c>
    </row>
    <row r="13" spans="2:12" ht="13.5" thickBot="1" x14ac:dyDescent="0.25">
      <c r="B13" s="53">
        <v>7</v>
      </c>
      <c r="C13" s="54" t="s">
        <v>279</v>
      </c>
      <c r="D13" s="30">
        <f>+'RESUMEN TARIFAS (2)'!F104</f>
        <v>8200</v>
      </c>
      <c r="E13" s="30">
        <f>+'RESUMEN TARIFAS (2)'!G104</f>
        <v>8900</v>
      </c>
      <c r="F13" s="30">
        <f>+'RESUMEN TARIFAS (2)'!H104</f>
        <v>19600</v>
      </c>
      <c r="G13" s="30">
        <f>+'RESUMEN TARIFAS (2)'!I104</f>
        <v>25600</v>
      </c>
      <c r="H13" s="30">
        <f>+'RESUMEN TARIFAS (2)'!J104</f>
        <v>29600</v>
      </c>
      <c r="I13" s="30">
        <f>+'RESUMEN TARIFAS (2)'!K104</f>
        <v>0</v>
      </c>
      <c r="J13" s="42">
        <f>+'RESUMEN TARIFAS (2)'!L104</f>
        <v>0</v>
      </c>
    </row>
    <row r="14" spans="2:12" ht="13.5" thickBot="1" x14ac:dyDescent="0.25">
      <c r="B14" s="266" t="s">
        <v>14</v>
      </c>
      <c r="C14" s="266"/>
      <c r="D14" s="52">
        <f>SUM(D7:D13)</f>
        <v>64100</v>
      </c>
      <c r="E14" s="52">
        <f t="shared" ref="E14:J14" si="0">SUM(E7:E13)</f>
        <v>77600</v>
      </c>
      <c r="F14" s="52">
        <f t="shared" si="0"/>
        <v>129000</v>
      </c>
      <c r="G14" s="52">
        <f t="shared" si="0"/>
        <v>155800</v>
      </c>
      <c r="H14" s="52">
        <f t="shared" si="0"/>
        <v>216300</v>
      </c>
      <c r="I14" s="52">
        <f t="shared" si="0"/>
        <v>108800</v>
      </c>
      <c r="J14" s="52">
        <f t="shared" si="0"/>
        <v>121300</v>
      </c>
    </row>
  </sheetData>
  <mergeCells count="3">
    <mergeCell ref="B4:J4"/>
    <mergeCell ref="D5:J5"/>
    <mergeCell ref="B14:C14"/>
  </mergeCells>
  <hyperlinks>
    <hyperlink ref="L4" location="'RUTAS VEHICULARES'!A1" display="REGRESAR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21"/>
  <sheetViews>
    <sheetView showGridLines="0" workbookViewId="0"/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VEHICULARES'!A30</f>
        <v>BOGOTA - IPIALES - RUMICHACA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25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x14ac:dyDescent="0.2">
      <c r="B7" s="28">
        <v>1</v>
      </c>
      <c r="C7" s="31" t="s">
        <v>280</v>
      </c>
      <c r="D7" s="29">
        <f>+'RESUMEN TARIFAS (2)'!F29</f>
        <v>10000</v>
      </c>
      <c r="E7" s="29">
        <f>+'RESUMEN TARIFAS (2)'!G29</f>
        <v>11200</v>
      </c>
      <c r="F7" s="29">
        <f>+'RESUMEN TARIFAS (2)'!H29</f>
        <v>24000</v>
      </c>
      <c r="G7" s="29">
        <f>+'RESUMEN TARIFAS (2)'!I29</f>
        <v>39100</v>
      </c>
      <c r="H7" s="29">
        <f>+'RESUMEN TARIFAS (2)'!J29</f>
        <v>44900</v>
      </c>
      <c r="I7" s="29">
        <f>+'RESUMEN TARIFAS (2)'!K29</f>
        <v>0</v>
      </c>
      <c r="J7" s="41">
        <f>+'RESUMEN TARIFAS (2)'!L29</f>
        <v>0</v>
      </c>
    </row>
    <row r="8" spans="2:12" x14ac:dyDescent="0.2">
      <c r="B8" s="28">
        <v>2</v>
      </c>
      <c r="C8" s="31" t="s">
        <v>116</v>
      </c>
      <c r="D8" s="29">
        <f>+'RESUMEN TARIFAS (2)'!F28</f>
        <v>10000</v>
      </c>
      <c r="E8" s="29">
        <f>+'RESUMEN TARIFAS (2)'!G28</f>
        <v>11200</v>
      </c>
      <c r="F8" s="29">
        <f>+'RESUMEN TARIFAS (2)'!H28</f>
        <v>24000</v>
      </c>
      <c r="G8" s="29">
        <f>+'RESUMEN TARIFAS (2)'!I28</f>
        <v>39100</v>
      </c>
      <c r="H8" s="29">
        <f>+'RESUMEN TARIFAS (2)'!J28</f>
        <v>44900</v>
      </c>
      <c r="I8" s="29">
        <f>+'RESUMEN TARIFAS (2)'!K28</f>
        <v>0</v>
      </c>
      <c r="J8" s="41">
        <f>+'RESUMEN TARIFAS (2)'!L28</f>
        <v>0</v>
      </c>
    </row>
    <row r="9" spans="2:12" x14ac:dyDescent="0.2">
      <c r="B9" s="28">
        <v>3</v>
      </c>
      <c r="C9" s="31" t="s">
        <v>124</v>
      </c>
      <c r="D9" s="29">
        <f>+'RESUMEN TARIFAS (2)'!F27</f>
        <v>10500</v>
      </c>
      <c r="E9" s="29">
        <f>+'RESUMEN TARIFAS (2)'!G27</f>
        <v>11400</v>
      </c>
      <c r="F9" s="29">
        <f>+'RESUMEN TARIFAS (2)'!H27</f>
        <v>10500</v>
      </c>
      <c r="G9" s="29">
        <f>+'RESUMEN TARIFAS (2)'!I27</f>
        <v>13700</v>
      </c>
      <c r="H9" s="29">
        <f>+'RESUMEN TARIFAS (2)'!J27</f>
        <v>27500</v>
      </c>
      <c r="I9" s="29">
        <f>+'RESUMEN TARIFAS (2)'!K27</f>
        <v>36800</v>
      </c>
      <c r="J9" s="41">
        <f>+'RESUMEN TARIFAS (2)'!L27</f>
        <v>40500</v>
      </c>
    </row>
    <row r="10" spans="2:12" x14ac:dyDescent="0.2">
      <c r="B10" s="28">
        <v>4</v>
      </c>
      <c r="C10" s="31" t="s">
        <v>282</v>
      </c>
      <c r="D10" s="30">
        <f>+'RESUMEN TARIFAS (2)'!F59</f>
        <v>9500</v>
      </c>
      <c r="E10" s="30">
        <f>+'RESUMEN TARIFAS (2)'!G59</f>
        <v>11200</v>
      </c>
      <c r="F10" s="30">
        <f>+'RESUMEN TARIFAS (2)'!H59</f>
        <v>26800</v>
      </c>
      <c r="G10" s="30">
        <f>+'RESUMEN TARIFAS (2)'!I59</f>
        <v>36000</v>
      </c>
      <c r="H10" s="30">
        <f>+'RESUMEN TARIFAS (2)'!J59</f>
        <v>39600</v>
      </c>
      <c r="I10" s="30">
        <f>+'RESUMEN TARIFAS (2)'!K59</f>
        <v>0</v>
      </c>
      <c r="J10" s="42">
        <f>+'RESUMEN TARIFAS (2)'!L59</f>
        <v>0</v>
      </c>
    </row>
    <row r="11" spans="2:12" x14ac:dyDescent="0.2">
      <c r="B11" s="28">
        <v>5</v>
      </c>
      <c r="C11" s="31" t="s">
        <v>283</v>
      </c>
      <c r="D11" s="30">
        <f>+'RESUMEN TARIFAS (2)'!F17</f>
        <v>8200</v>
      </c>
      <c r="E11" s="30">
        <f>+'RESUMEN TARIFAS (2)'!G17</f>
        <v>9000</v>
      </c>
      <c r="F11" s="30">
        <f>+'RESUMEN TARIFAS (2)'!H17</f>
        <v>18900</v>
      </c>
      <c r="G11" s="30">
        <f>+'RESUMEN TARIFAS (2)'!I17</f>
        <v>24000</v>
      </c>
      <c r="H11" s="30">
        <f>+'RESUMEN TARIFAS (2)'!J17</f>
        <v>27000</v>
      </c>
      <c r="I11" s="30">
        <f>+'RESUMEN TARIFAS (2)'!K17</f>
        <v>0</v>
      </c>
      <c r="J11" s="42">
        <f>+'RESUMEN TARIFAS (2)'!L17</f>
        <v>0</v>
      </c>
    </row>
    <row r="12" spans="2:12" x14ac:dyDescent="0.2">
      <c r="B12" s="28">
        <v>6</v>
      </c>
      <c r="C12" s="31" t="s">
        <v>284</v>
      </c>
      <c r="D12" s="30">
        <f>+'RESUMEN TARIFAS (2)'!F34</f>
        <v>10100</v>
      </c>
      <c r="E12" s="30">
        <f>+'RESUMEN TARIFAS (2)'!G34</f>
        <v>12200</v>
      </c>
      <c r="F12" s="30">
        <f>+'RESUMEN TARIFAS (2)'!H34</f>
        <v>12200</v>
      </c>
      <c r="G12" s="30">
        <f>+'RESUMEN TARIFAS (2)'!I34</f>
        <v>12200</v>
      </c>
      <c r="H12" s="30">
        <f>+'RESUMEN TARIFAS (2)'!J34</f>
        <v>29800</v>
      </c>
      <c r="I12" s="30">
        <f>+'RESUMEN TARIFAS (2)'!K34</f>
        <v>37200</v>
      </c>
      <c r="J12" s="42">
        <f>+'RESUMEN TARIFAS (2)'!L34</f>
        <v>43200</v>
      </c>
    </row>
    <row r="13" spans="2:12" x14ac:dyDescent="0.2">
      <c r="B13" s="28">
        <v>7</v>
      </c>
      <c r="C13" s="31" t="s">
        <v>285</v>
      </c>
      <c r="D13" s="30">
        <f>+'RESUMEN TARIFAS (2)'!F146</f>
        <v>8500</v>
      </c>
      <c r="E13" s="30">
        <f>+'RESUMEN TARIFAS (2)'!G146</f>
        <v>11000</v>
      </c>
      <c r="F13" s="30">
        <f>+'RESUMEN TARIFAS (2)'!H146</f>
        <v>26100</v>
      </c>
      <c r="G13" s="30">
        <f>+'RESUMEN TARIFAS (2)'!I146</f>
        <v>35500</v>
      </c>
      <c r="H13" s="30">
        <f>+'RESUMEN TARIFAS (2)'!J146</f>
        <v>39300</v>
      </c>
      <c r="I13" s="30">
        <f>+'RESUMEN TARIFAS (2)'!K146</f>
        <v>0</v>
      </c>
      <c r="J13" s="42">
        <f>+'RESUMEN TARIFAS (2)'!L146</f>
        <v>0</v>
      </c>
    </row>
    <row r="14" spans="2:12" x14ac:dyDescent="0.2">
      <c r="B14" s="28">
        <v>8</v>
      </c>
      <c r="C14" s="31" t="s">
        <v>286</v>
      </c>
      <c r="D14" s="30">
        <f>+'RESUMEN TARIFAS (2)'!F12</f>
        <v>8500</v>
      </c>
      <c r="E14" s="30">
        <f>+'RESUMEN TARIFAS (2)'!G12</f>
        <v>11000</v>
      </c>
      <c r="F14" s="30">
        <f>+'RESUMEN TARIFAS (2)'!H12</f>
        <v>26100</v>
      </c>
      <c r="G14" s="30">
        <f>+'RESUMEN TARIFAS (2)'!I12</f>
        <v>35500</v>
      </c>
      <c r="H14" s="30">
        <f>+'RESUMEN TARIFAS (2)'!J12</f>
        <v>39300</v>
      </c>
      <c r="I14" s="30">
        <f>+'RESUMEN TARIFAS (2)'!K12</f>
        <v>0</v>
      </c>
      <c r="J14" s="42">
        <f>+'RESUMEN TARIFAS (2)'!L12</f>
        <v>0</v>
      </c>
    </row>
    <row r="15" spans="2:12" x14ac:dyDescent="0.2">
      <c r="B15" s="28">
        <v>9</v>
      </c>
      <c r="C15" s="31" t="s">
        <v>287</v>
      </c>
      <c r="D15" s="30">
        <f>+'RESUMEN TARIFAS (2)'!F25</f>
        <v>8300</v>
      </c>
      <c r="E15" s="30">
        <f>+'RESUMEN TARIFAS (2)'!G25</f>
        <v>10000</v>
      </c>
      <c r="F15" s="30">
        <f>+'RESUMEN TARIFAS (2)'!H25</f>
        <v>26900</v>
      </c>
      <c r="G15" s="30">
        <f>+'RESUMEN TARIFAS (2)'!I25</f>
        <v>35200</v>
      </c>
      <c r="H15" s="30">
        <f>+'RESUMEN TARIFAS (2)'!J25</f>
        <v>40500</v>
      </c>
      <c r="I15" s="30">
        <f>+'RESUMEN TARIFAS (2)'!K25</f>
        <v>0</v>
      </c>
      <c r="J15" s="42">
        <f>+'RESUMEN TARIFAS (2)'!L25</f>
        <v>0</v>
      </c>
    </row>
    <row r="16" spans="2:12" x14ac:dyDescent="0.2">
      <c r="B16" s="28">
        <v>10</v>
      </c>
      <c r="C16" s="31" t="s">
        <v>289</v>
      </c>
      <c r="D16" s="30">
        <f>+'RESUMEN TARIFAS (2)'!F150</f>
        <v>8300</v>
      </c>
      <c r="E16" s="30">
        <f>+'RESUMEN TARIFAS (2)'!G150</f>
        <v>10000</v>
      </c>
      <c r="F16" s="30">
        <f>+'RESUMEN TARIFAS (2)'!H150</f>
        <v>26900</v>
      </c>
      <c r="G16" s="30">
        <f>+'RESUMEN TARIFAS (2)'!I150</f>
        <v>35200</v>
      </c>
      <c r="H16" s="30">
        <f>+'RESUMEN TARIFAS (2)'!J150</f>
        <v>40500</v>
      </c>
      <c r="I16" s="30">
        <f>+'RESUMEN TARIFAS (2)'!K150</f>
        <v>0</v>
      </c>
      <c r="J16" s="42">
        <f>+'RESUMEN TARIFAS (2)'!L150</f>
        <v>0</v>
      </c>
    </row>
    <row r="17" spans="2:10" x14ac:dyDescent="0.2">
      <c r="B17" s="28">
        <v>11</v>
      </c>
      <c r="C17" s="31" t="s">
        <v>290</v>
      </c>
      <c r="D17" s="30">
        <f>+'RESUMEN TARIFAS (2)'!F142</f>
        <v>8300</v>
      </c>
      <c r="E17" s="30">
        <f>+'RESUMEN TARIFAS (2)'!G142</f>
        <v>10000</v>
      </c>
      <c r="F17" s="30">
        <f>+'RESUMEN TARIFAS (2)'!H142</f>
        <v>26900</v>
      </c>
      <c r="G17" s="30">
        <f>+'RESUMEN TARIFAS (2)'!I142</f>
        <v>35200</v>
      </c>
      <c r="H17" s="30">
        <f>+'RESUMEN TARIFAS (2)'!J142</f>
        <v>40500</v>
      </c>
      <c r="I17" s="30">
        <f>+'RESUMEN TARIFAS (2)'!K142</f>
        <v>0</v>
      </c>
      <c r="J17" s="42">
        <f>+'RESUMEN TARIFAS (2)'!L142</f>
        <v>0</v>
      </c>
    </row>
    <row r="18" spans="2:10" x14ac:dyDescent="0.2">
      <c r="B18" s="28">
        <v>12</v>
      </c>
      <c r="C18" s="31" t="s">
        <v>291</v>
      </c>
      <c r="D18" s="30">
        <f>+'RESUMEN TARIFAS (2)'!F41</f>
        <v>8200</v>
      </c>
      <c r="E18" s="30">
        <f>+'RESUMEN TARIFAS (2)'!G41</f>
        <v>9000</v>
      </c>
      <c r="F18" s="30">
        <f>+'RESUMEN TARIFAS (2)'!H41</f>
        <v>18900</v>
      </c>
      <c r="G18" s="30">
        <f>+'RESUMEN TARIFAS (2)'!I41</f>
        <v>24000</v>
      </c>
      <c r="H18" s="30">
        <f>+'RESUMEN TARIFAS (2)'!J41</f>
        <v>27000</v>
      </c>
      <c r="I18" s="30">
        <f>+'RESUMEN TARIFAS (2)'!K41</f>
        <v>0</v>
      </c>
      <c r="J18" s="42">
        <f>+'RESUMEN TARIFAS (2)'!L41</f>
        <v>0</v>
      </c>
    </row>
    <row r="19" spans="2:10" x14ac:dyDescent="0.2">
      <c r="B19" s="28">
        <v>13</v>
      </c>
      <c r="C19" s="31" t="s">
        <v>129</v>
      </c>
      <c r="D19" s="30">
        <f>+'RESUMEN TARIFAS (2)'!F20</f>
        <v>9700</v>
      </c>
      <c r="E19" s="30">
        <f>+'RESUMEN TARIFAS (2)'!G20</f>
        <v>10400</v>
      </c>
      <c r="F19" s="30">
        <f>+'RESUMEN TARIFAS (2)'!H20</f>
        <v>0</v>
      </c>
      <c r="G19" s="30">
        <f>+'RESUMEN TARIFAS (2)'!I20</f>
        <v>0</v>
      </c>
      <c r="H19" s="30">
        <f>+'RESUMEN TARIFAS (2)'!J20</f>
        <v>0</v>
      </c>
      <c r="I19" s="30">
        <f>+'RESUMEN TARIFAS (2)'!K20</f>
        <v>0</v>
      </c>
      <c r="J19" s="42">
        <f>+'RESUMEN TARIFAS (2)'!L20</f>
        <v>0</v>
      </c>
    </row>
    <row r="20" spans="2:10" ht="13.5" thickBot="1" x14ac:dyDescent="0.25">
      <c r="B20" s="28">
        <v>14</v>
      </c>
      <c r="C20" s="54" t="s">
        <v>293</v>
      </c>
      <c r="D20" s="30">
        <f>+'RESUMEN TARIFAS (2)'!F49</f>
        <v>9600</v>
      </c>
      <c r="E20" s="30">
        <f>+'RESUMEN TARIFAS (2)'!G49</f>
        <v>10100</v>
      </c>
      <c r="F20" s="30">
        <f>+'RESUMEN TARIFAS (2)'!H49</f>
        <v>21400</v>
      </c>
      <c r="G20" s="30">
        <f>+'RESUMEN TARIFAS (2)'!I49</f>
        <v>27900</v>
      </c>
      <c r="H20" s="30">
        <f>+'RESUMEN TARIFAS (2)'!J49</f>
        <v>32200</v>
      </c>
      <c r="I20" s="30">
        <f>+'RESUMEN TARIFAS (2)'!K49</f>
        <v>0</v>
      </c>
      <c r="J20" s="42">
        <f>+'RESUMEN TARIFAS (2)'!L49</f>
        <v>0</v>
      </c>
    </row>
    <row r="21" spans="2:10" ht="13.5" thickBot="1" x14ac:dyDescent="0.25">
      <c r="B21" s="266" t="s">
        <v>14</v>
      </c>
      <c r="C21" s="266"/>
      <c r="D21" s="52">
        <f>SUM(D7:D20)</f>
        <v>127700</v>
      </c>
      <c r="E21" s="52">
        <f t="shared" ref="E21:J21" si="0">SUM(E7:E20)</f>
        <v>147700</v>
      </c>
      <c r="F21" s="52">
        <f t="shared" si="0"/>
        <v>289600</v>
      </c>
      <c r="G21" s="52">
        <f t="shared" si="0"/>
        <v>392600</v>
      </c>
      <c r="H21" s="52">
        <f t="shared" si="0"/>
        <v>473000</v>
      </c>
      <c r="I21" s="52">
        <f t="shared" si="0"/>
        <v>74000</v>
      </c>
      <c r="J21" s="52">
        <f t="shared" si="0"/>
        <v>83700</v>
      </c>
    </row>
  </sheetData>
  <mergeCells count="3">
    <mergeCell ref="B4:J4"/>
    <mergeCell ref="D5:J5"/>
    <mergeCell ref="B21:C21"/>
  </mergeCells>
  <hyperlinks>
    <hyperlink ref="L4" location="'RUTA 18'!A1" display="REGRESAR"/>
  </hyperlink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16"/>
  <sheetViews>
    <sheetView showGridLines="0" workbookViewId="0">
      <selection activeCell="L16" sqref="L16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3.140625" style="1" customWidth="1"/>
    <col min="12" max="16384" width="11.42578125" style="1"/>
  </cols>
  <sheetData>
    <row r="3" spans="2:12" ht="13.5" thickBot="1" x14ac:dyDescent="0.25">
      <c r="C3" s="267"/>
      <c r="D3" s="267"/>
      <c r="E3" s="267"/>
      <c r="F3" s="267"/>
      <c r="G3" s="267"/>
      <c r="H3" s="267"/>
      <c r="I3" s="267"/>
    </row>
    <row r="4" spans="2:12" ht="15.75" thickBot="1" x14ac:dyDescent="0.3">
      <c r="B4" s="260" t="str">
        <f>+'RUTAS VEHICULARES'!A13</f>
        <v xml:space="preserve">BOGOTA - ARMENIA - PEREIRA - MANIZALES.                  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10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x14ac:dyDescent="0.2">
      <c r="B7" s="20">
        <v>1</v>
      </c>
      <c r="C7" s="11" t="s">
        <v>115</v>
      </c>
      <c r="D7" s="12">
        <f>+'RESUMEN TARIFAS (2)'!F29</f>
        <v>10000</v>
      </c>
      <c r="E7" s="12">
        <f>+'RESUMEN TARIFAS (2)'!G29</f>
        <v>11200</v>
      </c>
      <c r="F7" s="12">
        <f>+'RESUMEN TARIFAS (2)'!H29</f>
        <v>24000</v>
      </c>
      <c r="G7" s="12">
        <f>+'RESUMEN TARIFAS (2)'!I29</f>
        <v>39100</v>
      </c>
      <c r="H7" s="12">
        <f>+'RESUMEN TARIFAS (2)'!J29</f>
        <v>44900</v>
      </c>
      <c r="I7" s="12">
        <f>+'RESUMEN TARIFAS (2)'!K29</f>
        <v>0</v>
      </c>
      <c r="J7" s="21">
        <f>+'RESUMEN TARIFAS (2)'!L29</f>
        <v>0</v>
      </c>
    </row>
    <row r="8" spans="2:12" x14ac:dyDescent="0.2">
      <c r="B8" s="20">
        <v>2</v>
      </c>
      <c r="C8" s="13" t="s">
        <v>116</v>
      </c>
      <c r="D8" s="12">
        <f>+'RESUMEN TARIFAS (2)'!F28</f>
        <v>10000</v>
      </c>
      <c r="E8" s="12">
        <f>+'RESUMEN TARIFAS (2)'!G28</f>
        <v>11200</v>
      </c>
      <c r="F8" s="12">
        <f>+'RESUMEN TARIFAS (2)'!H28</f>
        <v>24000</v>
      </c>
      <c r="G8" s="12">
        <f>+'RESUMEN TARIFAS (2)'!I28</f>
        <v>39100</v>
      </c>
      <c r="H8" s="12">
        <f>+'RESUMEN TARIFAS (2)'!J28</f>
        <v>44900</v>
      </c>
      <c r="I8" s="12">
        <f>+'RESUMEN TARIFAS (2)'!K28</f>
        <v>0</v>
      </c>
      <c r="J8" s="21">
        <f>+'RESUMEN TARIFAS (2)'!L28</f>
        <v>0</v>
      </c>
    </row>
    <row r="9" spans="2:12" x14ac:dyDescent="0.2">
      <c r="B9" s="20">
        <v>3</v>
      </c>
      <c r="C9" s="13" t="s">
        <v>124</v>
      </c>
      <c r="D9" s="12">
        <f>+'RESUMEN TARIFAS (2)'!F27</f>
        <v>10500</v>
      </c>
      <c r="E9" s="12">
        <f>+'RESUMEN TARIFAS (2)'!G27</f>
        <v>11400</v>
      </c>
      <c r="F9" s="12">
        <f>+'RESUMEN TARIFAS (2)'!H27</f>
        <v>10500</v>
      </c>
      <c r="G9" s="12">
        <f>+'RESUMEN TARIFAS (2)'!I27</f>
        <v>13700</v>
      </c>
      <c r="H9" s="12">
        <f>+'RESUMEN TARIFAS (2)'!J27</f>
        <v>27500</v>
      </c>
      <c r="I9" s="12">
        <f>+'RESUMEN TARIFAS (2)'!K27</f>
        <v>36800</v>
      </c>
      <c r="J9" s="21">
        <f>+'RESUMEN TARIFAS (2)'!L27</f>
        <v>40500</v>
      </c>
    </row>
    <row r="10" spans="2:12" x14ac:dyDescent="0.2">
      <c r="B10" s="20">
        <v>4</v>
      </c>
      <c r="C10" s="22" t="s">
        <v>123</v>
      </c>
      <c r="D10" s="23">
        <f>+'RESUMEN TARIFAS (2)'!F59</f>
        <v>9500</v>
      </c>
      <c r="E10" s="23">
        <f>+'RESUMEN TARIFAS (2)'!G59</f>
        <v>11200</v>
      </c>
      <c r="F10" s="23">
        <f>+'RESUMEN TARIFAS (2)'!H59</f>
        <v>26800</v>
      </c>
      <c r="G10" s="23">
        <f>+'RESUMEN TARIFAS (2)'!I59</f>
        <v>36000</v>
      </c>
      <c r="H10" s="23">
        <f>+'RESUMEN TARIFAS (2)'!J59</f>
        <v>39600</v>
      </c>
      <c r="I10" s="23">
        <f>+'RESUMEN TARIFAS (2)'!K59</f>
        <v>0</v>
      </c>
      <c r="J10" s="24">
        <f>+'RESUMEN TARIFAS (2)'!L59</f>
        <v>0</v>
      </c>
    </row>
    <row r="11" spans="2:12" x14ac:dyDescent="0.2">
      <c r="B11" s="20">
        <v>5</v>
      </c>
      <c r="C11" s="22" t="s">
        <v>27</v>
      </c>
      <c r="D11" s="23">
        <f>+'RESUMEN TARIFAS (2)'!F17</f>
        <v>8200</v>
      </c>
      <c r="E11" s="23">
        <f>+'RESUMEN TARIFAS (2)'!G17</f>
        <v>9000</v>
      </c>
      <c r="F11" s="23">
        <f>+'RESUMEN TARIFAS (2)'!H17</f>
        <v>18900</v>
      </c>
      <c r="G11" s="23">
        <f>+'RESUMEN TARIFAS (2)'!I17</f>
        <v>24000</v>
      </c>
      <c r="H11" s="23">
        <f>+'RESUMEN TARIFAS (2)'!J17</f>
        <v>27000</v>
      </c>
      <c r="I11" s="23">
        <f>+'RESUMEN TARIFAS (2)'!K17</f>
        <v>0</v>
      </c>
      <c r="J11" s="24">
        <f>+'RESUMEN TARIFAS (2)'!L17</f>
        <v>0</v>
      </c>
    </row>
    <row r="12" spans="2:12" x14ac:dyDescent="0.2">
      <c r="B12" s="20">
        <v>6</v>
      </c>
      <c r="C12" s="22" t="s">
        <v>218</v>
      </c>
      <c r="D12" s="23">
        <f>+'RESUMEN TARIFAS (2)'!F31</f>
        <v>13400</v>
      </c>
      <c r="E12" s="23">
        <f>+'RESUMEN TARIFAS (2)'!G31</f>
        <v>17100</v>
      </c>
      <c r="F12" s="23">
        <f>+'RESUMEN TARIFAS (2)'!H31</f>
        <v>17100</v>
      </c>
      <c r="G12" s="23">
        <f>+'RESUMEN TARIFAS (2)'!I31</f>
        <v>17100</v>
      </c>
      <c r="H12" s="23">
        <f>+'RESUMEN TARIFAS (2)'!J31</f>
        <v>41600</v>
      </c>
      <c r="I12" s="23">
        <f>+'RESUMEN TARIFAS (2)'!K31</f>
        <v>51000</v>
      </c>
      <c r="J12" s="24">
        <f>+'RESUMEN TARIFAS (2)'!L31</f>
        <v>56800</v>
      </c>
    </row>
    <row r="13" spans="2:12" x14ac:dyDescent="0.2">
      <c r="B13" s="20">
        <v>7</v>
      </c>
      <c r="C13" s="22" t="s">
        <v>219</v>
      </c>
      <c r="D13" s="23">
        <f>+'RESUMEN TARIFAS (2)'!F134</f>
        <v>11200</v>
      </c>
      <c r="E13" s="23">
        <f>+'RESUMEN TARIFAS (2)'!G134</f>
        <v>14700</v>
      </c>
      <c r="F13" s="23">
        <f>+'RESUMEN TARIFAS (2)'!H134</f>
        <v>14700</v>
      </c>
      <c r="G13" s="23">
        <f>+'RESUMEN TARIFAS (2)'!I134</f>
        <v>14700</v>
      </c>
      <c r="H13" s="23">
        <f>+'RESUMEN TARIFAS (2)'!J134</f>
        <v>36900</v>
      </c>
      <c r="I13" s="23">
        <f>+'RESUMEN TARIFAS (2)'!K134</f>
        <v>48900</v>
      </c>
      <c r="J13" s="24">
        <f>+'RESUMEN TARIFAS (2)'!L134</f>
        <v>54600</v>
      </c>
    </row>
    <row r="14" spans="2:12" x14ac:dyDescent="0.2">
      <c r="B14" s="20">
        <v>8</v>
      </c>
      <c r="C14" s="22" t="s">
        <v>220</v>
      </c>
      <c r="D14" s="23">
        <f>+'RESUMEN TARIFAS (2)'!F131</f>
        <v>10100</v>
      </c>
      <c r="E14" s="23">
        <f>+'RESUMEN TARIFAS (2)'!G131</f>
        <v>12200</v>
      </c>
      <c r="F14" s="23">
        <f>+'RESUMEN TARIFAS (2)'!H131</f>
        <v>12200</v>
      </c>
      <c r="G14" s="23">
        <f>+'RESUMEN TARIFAS (2)'!I131</f>
        <v>12200</v>
      </c>
      <c r="H14" s="23">
        <f>+'RESUMEN TARIFAS (2)'!J131</f>
        <v>29800</v>
      </c>
      <c r="I14" s="23">
        <f>+'RESUMEN TARIFAS (2)'!K131</f>
        <v>37200</v>
      </c>
      <c r="J14" s="24">
        <f>+'RESUMEN TARIFAS (2)'!L131</f>
        <v>43200</v>
      </c>
    </row>
    <row r="15" spans="2:12" ht="13.5" thickBot="1" x14ac:dyDescent="0.25">
      <c r="B15" s="51">
        <v>9</v>
      </c>
      <c r="C15" s="22" t="s">
        <v>221</v>
      </c>
      <c r="D15" s="23">
        <f>+'RESUMEN TARIFAS (2)'!F124</f>
        <v>10100</v>
      </c>
      <c r="E15" s="23">
        <f>+'RESUMEN TARIFAS (2)'!G124</f>
        <v>12200</v>
      </c>
      <c r="F15" s="23">
        <f>+'RESUMEN TARIFAS (2)'!H124</f>
        <v>12200</v>
      </c>
      <c r="G15" s="23">
        <f>+'RESUMEN TARIFAS (2)'!I124</f>
        <v>12200</v>
      </c>
      <c r="H15" s="23">
        <f>+'RESUMEN TARIFAS (2)'!J124</f>
        <v>29800</v>
      </c>
      <c r="I15" s="23">
        <f>+'RESUMEN TARIFAS (2)'!K124</f>
        <v>37200</v>
      </c>
      <c r="J15" s="24">
        <f>+'RESUMEN TARIFAS (2)'!L124</f>
        <v>43200</v>
      </c>
    </row>
    <row r="16" spans="2:12" ht="13.5" thickBot="1" x14ac:dyDescent="0.25">
      <c r="B16" s="266" t="s">
        <v>14</v>
      </c>
      <c r="C16" s="266"/>
      <c r="D16" s="52">
        <f>SUM(D7:D15)</f>
        <v>93000</v>
      </c>
      <c r="E16" s="52">
        <f t="shared" ref="E16:J16" si="0">SUM(E7:E15)</f>
        <v>110200</v>
      </c>
      <c r="F16" s="52">
        <f t="shared" si="0"/>
        <v>160400</v>
      </c>
      <c r="G16" s="52">
        <f t="shared" si="0"/>
        <v>208100</v>
      </c>
      <c r="H16" s="52">
        <f t="shared" si="0"/>
        <v>322000</v>
      </c>
      <c r="I16" s="52">
        <f t="shared" si="0"/>
        <v>211100</v>
      </c>
      <c r="J16" s="52">
        <f t="shared" si="0"/>
        <v>238300</v>
      </c>
    </row>
  </sheetData>
  <mergeCells count="4">
    <mergeCell ref="B4:J4"/>
    <mergeCell ref="D5:J5"/>
    <mergeCell ref="B16:C16"/>
    <mergeCell ref="C3:I3"/>
  </mergeCells>
  <hyperlinks>
    <hyperlink ref="L4" location="'RUTAS VEHICULARES'!A1" display="REGRESAR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13"/>
  <sheetViews>
    <sheetView showGridLines="0" workbookViewId="0">
      <selection activeCell="H19" sqref="H19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VEHICULARES'!A31</f>
        <v>BOGOTA - MEDELLIN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25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x14ac:dyDescent="0.2">
      <c r="B7" s="28">
        <v>1</v>
      </c>
      <c r="C7" s="31" t="s">
        <v>273</v>
      </c>
      <c r="D7" s="29">
        <f>+'RESUMEN TARIFAS (2)'!F132</f>
        <v>9700</v>
      </c>
      <c r="E7" s="29">
        <f>+'RESUMEN TARIFAS (2)'!G132</f>
        <v>13800</v>
      </c>
      <c r="F7" s="29">
        <f>+'RESUMEN TARIFAS (2)'!H132</f>
        <v>11600</v>
      </c>
      <c r="G7" s="29">
        <f>+'RESUMEN TARIFAS (2)'!I132</f>
        <v>15500</v>
      </c>
      <c r="H7" s="29">
        <f>+'RESUMEN TARIFAS (2)'!J132</f>
        <v>27200</v>
      </c>
      <c r="I7" s="29">
        <f>+'RESUMEN TARIFAS (2)'!K132</f>
        <v>36500</v>
      </c>
      <c r="J7" s="41">
        <f>+'RESUMEN TARIFAS (2)'!L132</f>
        <v>40100</v>
      </c>
    </row>
    <row r="8" spans="2:12" x14ac:dyDescent="0.2">
      <c r="B8" s="28">
        <v>2</v>
      </c>
      <c r="C8" s="31" t="s">
        <v>275</v>
      </c>
      <c r="D8" s="29">
        <f>+'RESUMEN TARIFAS (2)'!F16</f>
        <v>9000</v>
      </c>
      <c r="E8" s="29">
        <f>+'RESUMEN TARIFAS (2)'!G16</f>
        <v>11700</v>
      </c>
      <c r="F8" s="29">
        <f>+'RESUMEN TARIFAS (2)'!H16</f>
        <v>29100</v>
      </c>
      <c r="G8" s="29">
        <f>+'RESUMEN TARIFAS (2)'!I16</f>
        <v>35000</v>
      </c>
      <c r="H8" s="29">
        <f>+'RESUMEN TARIFAS (2)'!J16</f>
        <v>40300</v>
      </c>
      <c r="I8" s="29">
        <f>+'RESUMEN TARIFAS (2)'!K16</f>
        <v>0</v>
      </c>
      <c r="J8" s="41">
        <f>+'RESUMEN TARIFAS (2)'!L16</f>
        <v>0</v>
      </c>
    </row>
    <row r="9" spans="2:12" x14ac:dyDescent="0.2">
      <c r="B9" s="28">
        <v>3</v>
      </c>
      <c r="C9" s="31" t="s">
        <v>448</v>
      </c>
      <c r="D9" s="29">
        <f>+'RESUMEN TARIFAS (2)'!F47</f>
        <v>12400</v>
      </c>
      <c r="E9" s="29">
        <f>+'RESUMEN TARIFAS (2)'!G47</f>
        <v>17400</v>
      </c>
      <c r="F9" s="29">
        <f>+'RESUMEN TARIFAS (2)'!H47</f>
        <v>24600</v>
      </c>
      <c r="G9" s="29">
        <f>+'RESUMEN TARIFAS (2)'!I47</f>
        <v>51500</v>
      </c>
      <c r="H9" s="29">
        <f>+'RESUMEN TARIFAS (2)'!J47</f>
        <v>64000</v>
      </c>
      <c r="I9" s="29">
        <f>+'RESUMEN TARIFAS (2)'!K47</f>
        <v>75900</v>
      </c>
      <c r="J9" s="41">
        <f>+'RESUMEN TARIFAS (2)'!L47</f>
        <v>0</v>
      </c>
    </row>
    <row r="10" spans="2:12" x14ac:dyDescent="0.2">
      <c r="B10" s="28">
        <v>4</v>
      </c>
      <c r="C10" s="31" t="s">
        <v>294</v>
      </c>
      <c r="D10" s="30">
        <f>+'RESUMEN TARIFAS (2)'!F106</f>
        <v>9800</v>
      </c>
      <c r="E10" s="30">
        <f>+'RESUMEN TARIFAS (2)'!G106</f>
        <v>25700</v>
      </c>
      <c r="F10" s="30">
        <f>+'RESUMEN TARIFAS (2)'!H106</f>
        <v>19500</v>
      </c>
      <c r="G10" s="30">
        <f>+'RESUMEN TARIFAS (2)'!I106</f>
        <v>38200</v>
      </c>
      <c r="H10" s="30">
        <f>+'RESUMEN TARIFAS (2)'!J106</f>
        <v>44400</v>
      </c>
      <c r="I10" s="30">
        <f>+'RESUMEN TARIFAS (2)'!K106</f>
        <v>51200</v>
      </c>
      <c r="J10" s="42">
        <f>+'RESUMEN TARIFAS (2)'!L106</f>
        <v>56900</v>
      </c>
    </row>
    <row r="11" spans="2:12" x14ac:dyDescent="0.2">
      <c r="B11" s="28">
        <v>5</v>
      </c>
      <c r="C11" s="31" t="s">
        <v>295</v>
      </c>
      <c r="D11" s="30">
        <f>+'RESUMEN TARIFAS (2)'!F33</f>
        <v>11700</v>
      </c>
      <c r="E11" s="30">
        <f>+'RESUMEN TARIFAS (2)'!G33</f>
        <v>18500</v>
      </c>
      <c r="F11" s="30">
        <f>+'RESUMEN TARIFAS (2)'!H33</f>
        <v>16200</v>
      </c>
      <c r="G11" s="30">
        <f>+'RESUMEN TARIFAS (2)'!I33</f>
        <v>20200</v>
      </c>
      <c r="H11" s="30">
        <f>+'RESUMEN TARIFAS (2)'!J33</f>
        <v>40300</v>
      </c>
      <c r="I11" s="30">
        <f>+'RESUMEN TARIFAS (2)'!K33</f>
        <v>57500</v>
      </c>
      <c r="J11" s="42">
        <f>+'RESUMEN TARIFAS (2)'!L33</f>
        <v>57500</v>
      </c>
    </row>
    <row r="12" spans="2:12" ht="13.5" thickBot="1" x14ac:dyDescent="0.25">
      <c r="B12" s="53">
        <v>6</v>
      </c>
      <c r="C12" s="54" t="s">
        <v>296</v>
      </c>
      <c r="D12" s="30">
        <f>+'RESUMEN TARIFAS (2)'!F60</f>
        <v>11700</v>
      </c>
      <c r="E12" s="30">
        <f>+'RESUMEN TARIFAS (2)'!G60</f>
        <v>18500</v>
      </c>
      <c r="F12" s="30">
        <f>+'RESUMEN TARIFAS (2)'!H60</f>
        <v>16200</v>
      </c>
      <c r="G12" s="30">
        <f>+'RESUMEN TARIFAS (2)'!I60</f>
        <v>20200</v>
      </c>
      <c r="H12" s="30">
        <f>+'RESUMEN TARIFAS (2)'!J60</f>
        <v>40300</v>
      </c>
      <c r="I12" s="30">
        <f>+'RESUMEN TARIFAS (2)'!K60</f>
        <v>57500</v>
      </c>
      <c r="J12" s="42">
        <f>+'RESUMEN TARIFAS (2)'!L60</f>
        <v>57500</v>
      </c>
    </row>
    <row r="13" spans="2:12" ht="13.5" thickBot="1" x14ac:dyDescent="0.25">
      <c r="B13" s="266" t="s">
        <v>14</v>
      </c>
      <c r="C13" s="266"/>
      <c r="D13" s="52">
        <f>SUM(D7:D12)</f>
        <v>64300</v>
      </c>
      <c r="E13" s="52">
        <f t="shared" ref="E13:J13" si="0">SUM(E7:E12)</f>
        <v>105600</v>
      </c>
      <c r="F13" s="52">
        <f t="shared" si="0"/>
        <v>117200</v>
      </c>
      <c r="G13" s="52">
        <f t="shared" si="0"/>
        <v>180600</v>
      </c>
      <c r="H13" s="52">
        <f t="shared" si="0"/>
        <v>256500</v>
      </c>
      <c r="I13" s="52">
        <f t="shared" si="0"/>
        <v>278600</v>
      </c>
      <c r="J13" s="52">
        <f t="shared" si="0"/>
        <v>212000</v>
      </c>
    </row>
  </sheetData>
  <mergeCells count="3">
    <mergeCell ref="B4:J4"/>
    <mergeCell ref="D5:J5"/>
    <mergeCell ref="B13:C13"/>
  </mergeCells>
  <hyperlinks>
    <hyperlink ref="L4" location="'RUTA 19'!A1" display="REGRESAR"/>
  </hyperlink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19"/>
  <sheetViews>
    <sheetView showGridLines="0" workbookViewId="0"/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VEHICULARES'!A32</f>
        <v>BOGOTA - MONTERIA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25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x14ac:dyDescent="0.2">
      <c r="B7" s="28">
        <v>1</v>
      </c>
      <c r="C7" s="31" t="s">
        <v>273</v>
      </c>
      <c r="D7" s="29">
        <f>+'RESUMEN TARIFAS (2)'!F132</f>
        <v>9700</v>
      </c>
      <c r="E7" s="29">
        <f>+'RESUMEN TARIFAS (2)'!G132</f>
        <v>13800</v>
      </c>
      <c r="F7" s="29">
        <f>+'RESUMEN TARIFAS (2)'!H132</f>
        <v>11600</v>
      </c>
      <c r="G7" s="29">
        <f>+'RESUMEN TARIFAS (2)'!I132</f>
        <v>15500</v>
      </c>
      <c r="H7" s="29">
        <f>+'RESUMEN TARIFAS (2)'!J132</f>
        <v>27200</v>
      </c>
      <c r="I7" s="29">
        <f>+'RESUMEN TARIFAS (2)'!K132</f>
        <v>36500</v>
      </c>
      <c r="J7" s="41">
        <f>+'RESUMEN TARIFAS (2)'!L132</f>
        <v>40100</v>
      </c>
    </row>
    <row r="8" spans="2:12" x14ac:dyDescent="0.2">
      <c r="B8" s="28">
        <v>2</v>
      </c>
      <c r="C8" s="31" t="s">
        <v>68</v>
      </c>
      <c r="D8" s="29">
        <f>+'RESUMEN TARIFAS (2)'!F16</f>
        <v>9000</v>
      </c>
      <c r="E8" s="29">
        <f>+'RESUMEN TARIFAS (2)'!G16</f>
        <v>11700</v>
      </c>
      <c r="F8" s="29">
        <f>+'RESUMEN TARIFAS (2)'!H16</f>
        <v>29100</v>
      </c>
      <c r="G8" s="29">
        <f>+'RESUMEN TARIFAS (2)'!I16</f>
        <v>35000</v>
      </c>
      <c r="H8" s="29">
        <f>+'RESUMEN TARIFAS (2)'!J16</f>
        <v>40300</v>
      </c>
      <c r="I8" s="29">
        <f>+'RESUMEN TARIFAS (2)'!K16</f>
        <v>0</v>
      </c>
      <c r="J8" s="41">
        <f>+'RESUMEN TARIFAS (2)'!L16</f>
        <v>0</v>
      </c>
    </row>
    <row r="9" spans="2:12" x14ac:dyDescent="0.2">
      <c r="B9" s="28">
        <v>3</v>
      </c>
      <c r="C9" s="31" t="s">
        <v>448</v>
      </c>
      <c r="D9" s="29">
        <f>+'RESUMEN TARIFAS (2)'!F47</f>
        <v>12400</v>
      </c>
      <c r="E9" s="29">
        <f>+'RESUMEN TARIFAS (2)'!G47</f>
        <v>17400</v>
      </c>
      <c r="F9" s="29">
        <f>+'RESUMEN TARIFAS (2)'!H47</f>
        <v>24600</v>
      </c>
      <c r="G9" s="29">
        <f>+'RESUMEN TARIFAS (2)'!I47</f>
        <v>51500</v>
      </c>
      <c r="H9" s="29">
        <f>+'RESUMEN TARIFAS (2)'!J47</f>
        <v>64000</v>
      </c>
      <c r="I9" s="29">
        <f>+'RESUMEN TARIFAS (2)'!K47</f>
        <v>75900</v>
      </c>
      <c r="J9" s="41">
        <f>+'RESUMEN TARIFAS (2)'!L47</f>
        <v>0</v>
      </c>
    </row>
    <row r="10" spans="2:12" x14ac:dyDescent="0.2">
      <c r="B10" s="28">
        <v>4</v>
      </c>
      <c r="C10" s="31" t="s">
        <v>294</v>
      </c>
      <c r="D10" s="30">
        <f>+'RESUMEN TARIFAS (2)'!F106</f>
        <v>9800</v>
      </c>
      <c r="E10" s="30">
        <f>+'RESUMEN TARIFAS (2)'!G106</f>
        <v>25700</v>
      </c>
      <c r="F10" s="30">
        <f>+'RESUMEN TARIFAS (2)'!H106</f>
        <v>19500</v>
      </c>
      <c r="G10" s="30">
        <f>+'RESUMEN TARIFAS (2)'!I106</f>
        <v>38200</v>
      </c>
      <c r="H10" s="30">
        <f>+'RESUMEN TARIFAS (2)'!J106</f>
        <v>44400</v>
      </c>
      <c r="I10" s="30">
        <f>+'RESUMEN TARIFAS (2)'!K106</f>
        <v>51200</v>
      </c>
      <c r="J10" s="42">
        <f>+'RESUMEN TARIFAS (2)'!L106</f>
        <v>56900</v>
      </c>
    </row>
    <row r="11" spans="2:12" x14ac:dyDescent="0.2">
      <c r="B11" s="28">
        <v>5</v>
      </c>
      <c r="C11" s="31" t="s">
        <v>297</v>
      </c>
      <c r="D11" s="30">
        <f>+'RESUMEN TARIFAS (2)'!F33</f>
        <v>11700</v>
      </c>
      <c r="E11" s="30">
        <f>+'RESUMEN TARIFAS (2)'!G33</f>
        <v>18500</v>
      </c>
      <c r="F11" s="30">
        <f>+'RESUMEN TARIFAS (2)'!H33</f>
        <v>16200</v>
      </c>
      <c r="G11" s="30">
        <f>+'RESUMEN TARIFAS (2)'!I33</f>
        <v>20200</v>
      </c>
      <c r="H11" s="30">
        <f>+'RESUMEN TARIFAS (2)'!J33</f>
        <v>40300</v>
      </c>
      <c r="I11" s="30">
        <f>+'RESUMEN TARIFAS (2)'!K33</f>
        <v>57500</v>
      </c>
      <c r="J11" s="42">
        <f>+'RESUMEN TARIFAS (2)'!L33</f>
        <v>57500</v>
      </c>
    </row>
    <row r="12" spans="2:12" x14ac:dyDescent="0.2">
      <c r="B12" s="28">
        <v>6</v>
      </c>
      <c r="C12" s="31" t="s">
        <v>296</v>
      </c>
      <c r="D12" s="30">
        <f>+'RESUMEN TARIFAS (2)'!F60</f>
        <v>11700</v>
      </c>
      <c r="E12" s="30">
        <f>+'RESUMEN TARIFAS (2)'!G60</f>
        <v>18500</v>
      </c>
      <c r="F12" s="30">
        <f>+'RESUMEN TARIFAS (2)'!H60</f>
        <v>16200</v>
      </c>
      <c r="G12" s="30">
        <f>+'RESUMEN TARIFAS (2)'!I60</f>
        <v>20200</v>
      </c>
      <c r="H12" s="30">
        <f>+'RESUMEN TARIFAS (2)'!J60</f>
        <v>40300</v>
      </c>
      <c r="I12" s="30">
        <f>+'RESUMEN TARIFAS (2)'!K60</f>
        <v>57500</v>
      </c>
      <c r="J12" s="42">
        <f>+'RESUMEN TARIFAS (2)'!L60</f>
        <v>57500</v>
      </c>
    </row>
    <row r="13" spans="2:12" x14ac:dyDescent="0.2">
      <c r="B13" s="28">
        <v>7</v>
      </c>
      <c r="C13" s="31" t="s">
        <v>300</v>
      </c>
      <c r="D13" s="30">
        <f>+'RESUMEN TARIFAS (2)'!F94</f>
        <v>7800</v>
      </c>
      <c r="E13" s="30">
        <f>+'RESUMEN TARIFAS (2)'!G94</f>
        <v>8600</v>
      </c>
      <c r="F13" s="30">
        <f>+'RESUMEN TARIFAS (2)'!H94</f>
        <v>18200</v>
      </c>
      <c r="G13" s="30">
        <f>+'RESUMEN TARIFAS (2)'!I94</f>
        <v>23300</v>
      </c>
      <c r="H13" s="30">
        <f>+'RESUMEN TARIFAS (2)'!J94</f>
        <v>26400</v>
      </c>
      <c r="I13" s="30">
        <f>+'RESUMEN TARIFAS (2)'!K94</f>
        <v>0</v>
      </c>
      <c r="J13" s="42">
        <f>+'RESUMEN TARIFAS (2)'!L94</f>
        <v>0</v>
      </c>
    </row>
    <row r="14" spans="2:12" x14ac:dyDescent="0.2">
      <c r="B14" s="28">
        <v>8</v>
      </c>
      <c r="C14" s="31" t="s">
        <v>40</v>
      </c>
      <c r="D14" s="30">
        <f>+'RESUMEN TARIFAS (2)'!F80</f>
        <v>8200</v>
      </c>
      <c r="E14" s="30">
        <f>+'RESUMEN TARIFAS (2)'!G80</f>
        <v>9000</v>
      </c>
      <c r="F14" s="30">
        <f>+'RESUMEN TARIFAS (2)'!H80</f>
        <v>18900</v>
      </c>
      <c r="G14" s="30">
        <f>+'RESUMEN TARIFAS (2)'!I80</f>
        <v>24000</v>
      </c>
      <c r="H14" s="30">
        <f>+'RESUMEN TARIFAS (2)'!J80</f>
        <v>27000</v>
      </c>
      <c r="I14" s="30">
        <f>+'RESUMEN TARIFAS (2)'!K80</f>
        <v>0</v>
      </c>
      <c r="J14" s="42">
        <f>+'RESUMEN TARIFAS (2)'!L80</f>
        <v>0</v>
      </c>
    </row>
    <row r="15" spans="2:12" x14ac:dyDescent="0.2">
      <c r="B15" s="28">
        <v>9</v>
      </c>
      <c r="C15" s="31" t="s">
        <v>298</v>
      </c>
      <c r="D15" s="30">
        <f>+'RESUMEN TARIFAS (2)'!F136</f>
        <v>8200</v>
      </c>
      <c r="E15" s="30">
        <f>+'RESUMEN TARIFAS (2)'!G136</f>
        <v>9000</v>
      </c>
      <c r="F15" s="30">
        <f>+'RESUMEN TARIFAS (2)'!H136</f>
        <v>18900</v>
      </c>
      <c r="G15" s="30">
        <f>+'RESUMEN TARIFAS (2)'!I136</f>
        <v>24000</v>
      </c>
      <c r="H15" s="30">
        <f>+'RESUMEN TARIFAS (2)'!J136</f>
        <v>27000</v>
      </c>
      <c r="I15" s="30">
        <f>+'RESUMEN TARIFAS (2)'!K136</f>
        <v>0</v>
      </c>
      <c r="J15" s="42">
        <f>+'RESUMEN TARIFAS (2)'!L136</f>
        <v>0</v>
      </c>
    </row>
    <row r="16" spans="2:12" x14ac:dyDescent="0.2">
      <c r="B16" s="28">
        <v>10</v>
      </c>
      <c r="C16" s="31" t="s">
        <v>299</v>
      </c>
      <c r="D16" s="30">
        <f>+'RESUMEN TARIFAS (2)'!F65</f>
        <v>12200</v>
      </c>
      <c r="E16" s="30">
        <f>+'RESUMEN TARIFAS (2)'!G65</f>
        <v>18000</v>
      </c>
      <c r="F16" s="30">
        <f>+'RESUMEN TARIFAS (2)'!H65</f>
        <v>18000</v>
      </c>
      <c r="G16" s="30">
        <f>+'RESUMEN TARIFAS (2)'!I65</f>
        <v>18000</v>
      </c>
      <c r="H16" s="30">
        <f>+'RESUMEN TARIFAS (2)'!J65</f>
        <v>32600</v>
      </c>
      <c r="I16" s="30">
        <f>+'RESUMEN TARIFAS (2)'!K65</f>
        <v>52000</v>
      </c>
      <c r="J16" s="42">
        <f>+'RESUMEN TARIFAS (2)'!L65</f>
        <v>59900</v>
      </c>
    </row>
    <row r="17" spans="2:10" x14ac:dyDescent="0.2">
      <c r="B17" s="53">
        <v>11</v>
      </c>
      <c r="C17" s="54" t="s">
        <v>427</v>
      </c>
      <c r="D17" s="30">
        <f>+'RESUMEN TARIFAS (2)'!F82</f>
        <v>12200</v>
      </c>
      <c r="E17" s="30">
        <f>+'RESUMEN TARIFAS (2)'!G82</f>
        <v>18000</v>
      </c>
      <c r="F17" s="30">
        <f>+'RESUMEN TARIFAS (2)'!H82</f>
        <v>18000</v>
      </c>
      <c r="G17" s="30">
        <f>+'RESUMEN TARIFAS (2)'!I82</f>
        <v>18000</v>
      </c>
      <c r="H17" s="30">
        <f>+'RESUMEN TARIFAS (2)'!J82</f>
        <v>32600</v>
      </c>
      <c r="I17" s="30">
        <f>+'RESUMEN TARIFAS (2)'!K82</f>
        <v>42200</v>
      </c>
      <c r="J17" s="42">
        <f>+'RESUMEN TARIFAS (2)'!L82</f>
        <v>46400</v>
      </c>
    </row>
    <row r="18" spans="2:10" ht="13.5" thickBot="1" x14ac:dyDescent="0.25">
      <c r="B18" s="53">
        <v>12</v>
      </c>
      <c r="C18" s="54" t="s">
        <v>146</v>
      </c>
      <c r="D18" s="30">
        <f>+'RESUMEN TARIFAS (2)'!F113</f>
        <v>11500</v>
      </c>
      <c r="E18" s="30">
        <f>+'RESUMEN TARIFAS (2)'!G113</f>
        <v>34200</v>
      </c>
      <c r="F18" s="30">
        <f>+'RESUMEN TARIFAS (2)'!H113</f>
        <v>17200</v>
      </c>
      <c r="G18" s="30">
        <f>+'RESUMEN TARIFAS (2)'!I113</f>
        <v>45500</v>
      </c>
      <c r="H18" s="30">
        <f>+'RESUMEN TARIFAS (2)'!J113</f>
        <v>51200</v>
      </c>
      <c r="I18" s="30">
        <f>+'RESUMEN TARIFAS (2)'!K113</f>
        <v>56900</v>
      </c>
      <c r="J18" s="42">
        <f>+'RESUMEN TARIFAS (2)'!L113</f>
        <v>68200</v>
      </c>
    </row>
    <row r="19" spans="2:10" ht="13.5" thickBot="1" x14ac:dyDescent="0.25">
      <c r="B19" s="266" t="s">
        <v>14</v>
      </c>
      <c r="C19" s="266"/>
      <c r="D19" s="52">
        <f>SUM(D7:D18)</f>
        <v>124400</v>
      </c>
      <c r="E19" s="52">
        <f t="shared" ref="E19:J19" si="0">SUM(E7:E18)</f>
        <v>202400</v>
      </c>
      <c r="F19" s="52">
        <f t="shared" si="0"/>
        <v>226400</v>
      </c>
      <c r="G19" s="52">
        <f t="shared" si="0"/>
        <v>333400</v>
      </c>
      <c r="H19" s="52">
        <f t="shared" si="0"/>
        <v>453300</v>
      </c>
      <c r="I19" s="52">
        <f t="shared" si="0"/>
        <v>429700</v>
      </c>
      <c r="J19" s="52">
        <f t="shared" si="0"/>
        <v>386500</v>
      </c>
    </row>
  </sheetData>
  <mergeCells count="3">
    <mergeCell ref="B4:J4"/>
    <mergeCell ref="D5:J5"/>
    <mergeCell ref="B19:C19"/>
  </mergeCells>
  <hyperlinks>
    <hyperlink ref="L4" location="'RUTAS VEHICULARES'!A1" display="REGRESAR"/>
  </hyperlink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14"/>
  <sheetViews>
    <sheetView showGridLines="0" workbookViewId="0"/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VEHICULARES'!A33</f>
        <v>BOGOTA - NEIVA - SAN AGUSTIN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25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x14ac:dyDescent="0.2">
      <c r="B7" s="28">
        <v>1</v>
      </c>
      <c r="C7" s="31" t="s">
        <v>280</v>
      </c>
      <c r="D7" s="29">
        <f>+'RESUMEN TARIFAS (2)'!F29</f>
        <v>10000</v>
      </c>
      <c r="E7" s="29">
        <f>+'RESUMEN TARIFAS (2)'!G29</f>
        <v>11200</v>
      </c>
      <c r="F7" s="29">
        <f>+'RESUMEN TARIFAS (2)'!H29</f>
        <v>24000</v>
      </c>
      <c r="G7" s="29">
        <f>+'RESUMEN TARIFAS (2)'!I29</f>
        <v>39100</v>
      </c>
      <c r="H7" s="29">
        <f>+'RESUMEN TARIFAS (2)'!J29</f>
        <v>44900</v>
      </c>
      <c r="I7" s="29">
        <f>+'RESUMEN TARIFAS (2)'!K29</f>
        <v>0</v>
      </c>
      <c r="J7" s="41">
        <f>+'RESUMEN TARIFAS (2)'!L29</f>
        <v>0</v>
      </c>
    </row>
    <row r="8" spans="2:12" x14ac:dyDescent="0.2">
      <c r="B8" s="28">
        <v>2</v>
      </c>
      <c r="C8" s="31" t="s">
        <v>301</v>
      </c>
      <c r="D8" s="29">
        <f>+'RESUMEN TARIFAS (2)'!F28</f>
        <v>10000</v>
      </c>
      <c r="E8" s="29">
        <f>+'RESUMEN TARIFAS (2)'!G28</f>
        <v>11200</v>
      </c>
      <c r="F8" s="29">
        <f>+'RESUMEN TARIFAS (2)'!H28</f>
        <v>24000</v>
      </c>
      <c r="G8" s="29">
        <f>+'RESUMEN TARIFAS (2)'!I28</f>
        <v>39100</v>
      </c>
      <c r="H8" s="29">
        <f>+'RESUMEN TARIFAS (2)'!J28</f>
        <v>44900</v>
      </c>
      <c r="I8" s="29">
        <f>+'RESUMEN TARIFAS (2)'!K28</f>
        <v>0</v>
      </c>
      <c r="J8" s="41">
        <f>+'RESUMEN TARIFAS (2)'!L28</f>
        <v>0</v>
      </c>
    </row>
    <row r="9" spans="2:12" x14ac:dyDescent="0.2">
      <c r="B9" s="28">
        <v>3</v>
      </c>
      <c r="C9" s="31" t="s">
        <v>281</v>
      </c>
      <c r="D9" s="29">
        <f>+'RESUMEN TARIFAS (2)'!F52</f>
        <v>11100</v>
      </c>
      <c r="E9" s="29">
        <f>+'RESUMEN TARIFAS (2)'!G52</f>
        <v>12800</v>
      </c>
      <c r="F9" s="29">
        <f>+'RESUMEN TARIFAS (2)'!H52</f>
        <v>13600</v>
      </c>
      <c r="G9" s="29">
        <f>+'RESUMEN TARIFAS (2)'!I52</f>
        <v>17400</v>
      </c>
      <c r="H9" s="29">
        <f>+'RESUMEN TARIFAS (2)'!J52</f>
        <v>30700</v>
      </c>
      <c r="I9" s="29">
        <f>+'RESUMEN TARIFAS (2)'!K52</f>
        <v>39900</v>
      </c>
      <c r="J9" s="41">
        <f>+'RESUMEN TARIFAS (2)'!L52</f>
        <v>44900</v>
      </c>
    </row>
    <row r="10" spans="2:12" x14ac:dyDescent="0.2">
      <c r="B10" s="28">
        <v>4</v>
      </c>
      <c r="C10" s="31" t="s">
        <v>302</v>
      </c>
      <c r="D10" s="30">
        <f>+'RESUMEN TARIFAS (2)'!F48</f>
        <v>11100</v>
      </c>
      <c r="E10" s="30">
        <f>+'RESUMEN TARIFAS (2)'!G48</f>
        <v>13100</v>
      </c>
      <c r="F10" s="30">
        <f>+'RESUMEN TARIFAS (2)'!H48</f>
        <v>13900</v>
      </c>
      <c r="G10" s="30">
        <f>+'RESUMEN TARIFAS (2)'!I48</f>
        <v>17800</v>
      </c>
      <c r="H10" s="30">
        <f>+'RESUMEN TARIFAS (2)'!J48</f>
        <v>32300</v>
      </c>
      <c r="I10" s="30">
        <f>+'RESUMEN TARIFAS (2)'!K48</f>
        <v>42100</v>
      </c>
      <c r="J10" s="42">
        <f>+'RESUMEN TARIFAS (2)'!L48</f>
        <v>47100</v>
      </c>
    </row>
    <row r="11" spans="2:12" x14ac:dyDescent="0.2">
      <c r="B11" s="28">
        <v>5</v>
      </c>
      <c r="C11" s="31" t="s">
        <v>303</v>
      </c>
      <c r="D11" s="30">
        <f>+'RESUMEN TARIFAS (2)'!F88</f>
        <v>11100</v>
      </c>
      <c r="E11" s="30">
        <f>+'RESUMEN TARIFAS (2)'!G88</f>
        <v>12800</v>
      </c>
      <c r="F11" s="30">
        <f>+'RESUMEN TARIFAS (2)'!H88</f>
        <v>13600</v>
      </c>
      <c r="G11" s="30">
        <f>+'RESUMEN TARIFAS (2)'!I88</f>
        <v>17400</v>
      </c>
      <c r="H11" s="30">
        <f>+'RESUMEN TARIFAS (2)'!J88</f>
        <v>30700</v>
      </c>
      <c r="I11" s="30">
        <f>+'RESUMEN TARIFAS (2)'!K88</f>
        <v>39900</v>
      </c>
      <c r="J11" s="42">
        <f>+'RESUMEN TARIFAS (2)'!L88</f>
        <v>44900</v>
      </c>
    </row>
    <row r="12" spans="2:12" x14ac:dyDescent="0.2">
      <c r="B12" s="28">
        <v>6</v>
      </c>
      <c r="C12" s="31" t="s">
        <v>39</v>
      </c>
      <c r="D12" s="30">
        <f>+'RESUMEN TARIFAS (2)'!F77</f>
        <v>8000</v>
      </c>
      <c r="E12" s="30">
        <f>+'RESUMEN TARIFAS (2)'!G77</f>
        <v>8700</v>
      </c>
      <c r="F12" s="30">
        <f>+'RESUMEN TARIFAS (2)'!H77</f>
        <v>18600</v>
      </c>
      <c r="G12" s="30">
        <f>+'RESUMEN TARIFAS (2)'!I77</f>
        <v>23600</v>
      </c>
      <c r="H12" s="30">
        <f>+'RESUMEN TARIFAS (2)'!J77</f>
        <v>26600</v>
      </c>
      <c r="I12" s="30">
        <f>+'RESUMEN TARIFAS (2)'!K77</f>
        <v>0</v>
      </c>
      <c r="J12" s="42">
        <f>+'RESUMEN TARIFAS (2)'!L77</f>
        <v>0</v>
      </c>
    </row>
    <row r="13" spans="2:12" ht="13.5" thickBot="1" x14ac:dyDescent="0.25">
      <c r="B13" s="53">
        <v>7</v>
      </c>
      <c r="C13" s="54" t="s">
        <v>304</v>
      </c>
      <c r="D13" s="30">
        <f>+'RESUMEN TARIFAS (2)'!F5</f>
        <v>8200</v>
      </c>
      <c r="E13" s="30">
        <f>+'RESUMEN TARIFAS (2)'!G5</f>
        <v>9000</v>
      </c>
      <c r="F13" s="30">
        <f>+'RESUMEN TARIFAS (2)'!H5</f>
        <v>18900</v>
      </c>
      <c r="G13" s="30">
        <f>+'RESUMEN TARIFAS (2)'!I5</f>
        <v>24000</v>
      </c>
      <c r="H13" s="30">
        <f>+'RESUMEN TARIFAS (2)'!J5</f>
        <v>27000</v>
      </c>
      <c r="I13" s="30">
        <f>+'RESUMEN TARIFAS (2)'!K5</f>
        <v>0</v>
      </c>
      <c r="J13" s="42">
        <f>+'RESUMEN TARIFAS (2)'!L5</f>
        <v>0</v>
      </c>
    </row>
    <row r="14" spans="2:12" ht="13.5" thickBot="1" x14ac:dyDescent="0.25">
      <c r="B14" s="266" t="s">
        <v>14</v>
      </c>
      <c r="C14" s="266"/>
      <c r="D14" s="52">
        <f t="shared" ref="D14:J14" si="0">SUM(D7:D13)</f>
        <v>69500</v>
      </c>
      <c r="E14" s="52">
        <f t="shared" si="0"/>
        <v>78800</v>
      </c>
      <c r="F14" s="52">
        <f t="shared" si="0"/>
        <v>126600</v>
      </c>
      <c r="G14" s="52">
        <f t="shared" si="0"/>
        <v>178400</v>
      </c>
      <c r="H14" s="52">
        <f t="shared" si="0"/>
        <v>237100</v>
      </c>
      <c r="I14" s="52">
        <f t="shared" si="0"/>
        <v>121900</v>
      </c>
      <c r="J14" s="52">
        <f t="shared" si="0"/>
        <v>136900</v>
      </c>
    </row>
  </sheetData>
  <mergeCells count="3">
    <mergeCell ref="B4:J4"/>
    <mergeCell ref="D5:J5"/>
    <mergeCell ref="B14:C14"/>
  </mergeCells>
  <hyperlinks>
    <hyperlink ref="L4" location="'RUTAS VEHICULARES'!A1" display="REGRESAR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23"/>
  <sheetViews>
    <sheetView showGridLines="0" workbookViewId="0">
      <selection activeCell="N11" sqref="N11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VEHICULARES'!A34</f>
        <v xml:space="preserve">BOGOTA - TUNJA - SANTA MARTA - RIOHACHA 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25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x14ac:dyDescent="0.2">
      <c r="B7" s="28">
        <v>1</v>
      </c>
      <c r="C7" s="31" t="s">
        <v>11</v>
      </c>
      <c r="D7" s="29">
        <f>+'RESUMEN TARIFAS (2)'!F9</f>
        <v>8400</v>
      </c>
      <c r="E7" s="29">
        <f>+'RESUMEN TARIFAS (2)'!G9</f>
        <v>14500</v>
      </c>
      <c r="F7" s="29">
        <f>+'RESUMEN TARIFAS (2)'!H9</f>
        <v>9300</v>
      </c>
      <c r="G7" s="29">
        <f>+'RESUMEN TARIFAS (2)'!I9</f>
        <v>21100</v>
      </c>
      <c r="H7" s="29">
        <f>+'RESUMEN TARIFAS (2)'!J9</f>
        <v>32100</v>
      </c>
      <c r="I7" s="29">
        <f>+'RESUMEN TARIFAS (2)'!K9</f>
        <v>41400</v>
      </c>
      <c r="J7" s="41">
        <f>+'RESUMEN TARIFAS (2)'!L9</f>
        <v>45800</v>
      </c>
    </row>
    <row r="8" spans="2:12" x14ac:dyDescent="0.2">
      <c r="B8" s="28">
        <v>2</v>
      </c>
      <c r="C8" s="31" t="s">
        <v>305</v>
      </c>
      <c r="D8" s="29">
        <f>+'RESUMEN TARIFAS (2)'!F50</f>
        <v>7800</v>
      </c>
      <c r="E8" s="29">
        <f>+'RESUMEN TARIFAS (2)'!G50</f>
        <v>8600</v>
      </c>
      <c r="F8" s="29">
        <f>+'RESUMEN TARIFAS (2)'!H50</f>
        <v>22300</v>
      </c>
      <c r="G8" s="29">
        <f>+'RESUMEN TARIFAS (2)'!I50</f>
        <v>27600</v>
      </c>
      <c r="H8" s="29">
        <f>+'RESUMEN TARIFAS (2)'!J50</f>
        <v>32500</v>
      </c>
      <c r="I8" s="29">
        <f>+'RESUMEN TARIFAS (2)'!K50</f>
        <v>0</v>
      </c>
      <c r="J8" s="41">
        <f>+'RESUMEN TARIFAS (2)'!L50</f>
        <v>0</v>
      </c>
    </row>
    <row r="9" spans="2:12" x14ac:dyDescent="0.2">
      <c r="B9" s="28">
        <v>3</v>
      </c>
      <c r="C9" s="31" t="s">
        <v>306</v>
      </c>
      <c r="D9" s="29">
        <f>+'RESUMEN TARIFAS (2)'!F4</f>
        <v>7800</v>
      </c>
      <c r="E9" s="29">
        <f>+'RESUMEN TARIFAS (2)'!G4</f>
        <v>8600</v>
      </c>
      <c r="F9" s="29">
        <f>+'RESUMEN TARIFAS (2)'!H4</f>
        <v>22300</v>
      </c>
      <c r="G9" s="29">
        <f>+'RESUMEN TARIFAS (2)'!I4</f>
        <v>27600</v>
      </c>
      <c r="H9" s="29">
        <f>+'RESUMEN TARIFAS (2)'!J4</f>
        <v>32500</v>
      </c>
      <c r="I9" s="29">
        <f>+'RESUMEN TARIFAS (2)'!K4</f>
        <v>0</v>
      </c>
      <c r="J9" s="41">
        <f>+'RESUMEN TARIFAS (2)'!L4</f>
        <v>0</v>
      </c>
    </row>
    <row r="10" spans="2:12" x14ac:dyDescent="0.2">
      <c r="B10" s="28">
        <v>4</v>
      </c>
      <c r="C10" s="31" t="s">
        <v>25</v>
      </c>
      <c r="D10" s="30">
        <f>+'RESUMEN TARIFAS (2)'!F10</f>
        <v>8000</v>
      </c>
      <c r="E10" s="30">
        <f>+'RESUMEN TARIFAS (2)'!G10</f>
        <v>8700</v>
      </c>
      <c r="F10" s="30">
        <f>+'RESUMEN TARIFAS (2)'!H10</f>
        <v>18600</v>
      </c>
      <c r="G10" s="30">
        <f>+'RESUMEN TARIFAS (2)'!I10</f>
        <v>23600</v>
      </c>
      <c r="H10" s="30">
        <f>+'RESUMEN TARIFAS (2)'!J10</f>
        <v>26600</v>
      </c>
      <c r="I10" s="30">
        <f>+'RESUMEN TARIFAS (2)'!K10</f>
        <v>0</v>
      </c>
      <c r="J10" s="42">
        <f>+'RESUMEN TARIFAS (2)'!L10</f>
        <v>0</v>
      </c>
    </row>
    <row r="11" spans="2:12" x14ac:dyDescent="0.2">
      <c r="B11" s="28">
        <v>5</v>
      </c>
      <c r="C11" s="31" t="s">
        <v>307</v>
      </c>
      <c r="D11" s="30">
        <f>+'RESUMEN TARIFAS (2)'!F91</f>
        <v>7900</v>
      </c>
      <c r="E11" s="30">
        <f>+'RESUMEN TARIFAS (2)'!G91</f>
        <v>8600</v>
      </c>
      <c r="F11" s="30">
        <f>+'RESUMEN TARIFAS (2)'!H91</f>
        <v>22200</v>
      </c>
      <c r="G11" s="30">
        <f>+'RESUMEN TARIFAS (2)'!I91</f>
        <v>27600</v>
      </c>
      <c r="H11" s="30">
        <f>+'RESUMEN TARIFAS (2)'!J91</f>
        <v>32300</v>
      </c>
      <c r="I11" s="30">
        <f>+'RESUMEN TARIFAS (2)'!K91</f>
        <v>0</v>
      </c>
      <c r="J11" s="42">
        <f>+'RESUMEN TARIFAS (2)'!L91</f>
        <v>0</v>
      </c>
    </row>
    <row r="12" spans="2:12" x14ac:dyDescent="0.2">
      <c r="B12" s="28">
        <v>6</v>
      </c>
      <c r="C12" s="31" t="s">
        <v>419</v>
      </c>
      <c r="D12" s="30">
        <f>+'RESUMEN TARIFAS (2)'!F37</f>
        <v>7900</v>
      </c>
      <c r="E12" s="30">
        <f>+'RESUMEN TARIFAS (2)'!G37</f>
        <v>8600</v>
      </c>
      <c r="F12" s="30">
        <f>+'RESUMEN TARIFAS (2)'!H37</f>
        <v>22200</v>
      </c>
      <c r="G12" s="30">
        <f>+'RESUMEN TARIFAS (2)'!I37</f>
        <v>27600</v>
      </c>
      <c r="H12" s="30">
        <f>+'RESUMEN TARIFAS (2)'!J37</f>
        <v>32300</v>
      </c>
      <c r="I12" s="30">
        <f>+'RESUMEN TARIFAS (2)'!K37</f>
        <v>0</v>
      </c>
      <c r="J12" s="42">
        <f>+'RESUMEN TARIFAS (2)'!L37</f>
        <v>0</v>
      </c>
    </row>
    <row r="13" spans="2:12" x14ac:dyDescent="0.2">
      <c r="B13" s="28">
        <v>7</v>
      </c>
      <c r="C13" s="31" t="s">
        <v>308</v>
      </c>
      <c r="D13" s="30">
        <f>+'RESUMEN TARIFAS (2)'!F79</f>
        <v>7900</v>
      </c>
      <c r="E13" s="30">
        <f>+'RESUMEN TARIFAS (2)'!G79</f>
        <v>8600</v>
      </c>
      <c r="F13" s="30">
        <f>+'RESUMEN TARIFAS (2)'!H79</f>
        <v>22200</v>
      </c>
      <c r="G13" s="30">
        <f>+'RESUMEN TARIFAS (2)'!I79</f>
        <v>27600</v>
      </c>
      <c r="H13" s="30">
        <f>+'RESUMEN TARIFAS (2)'!J79</f>
        <v>32300</v>
      </c>
      <c r="I13" s="30">
        <f>+'RESUMEN TARIFAS (2)'!K79</f>
        <v>0</v>
      </c>
      <c r="J13" s="42">
        <f>+'RESUMEN TARIFAS (2)'!L79</f>
        <v>0</v>
      </c>
    </row>
    <row r="14" spans="2:12" x14ac:dyDescent="0.2">
      <c r="B14" s="28">
        <v>8</v>
      </c>
      <c r="C14" s="31" t="s">
        <v>449</v>
      </c>
      <c r="D14" s="30">
        <f>+'RESUMEN TARIFAS (2)'!F118</f>
        <v>8000</v>
      </c>
      <c r="E14" s="30">
        <f>+'RESUMEN TARIFAS (2)'!G118</f>
        <v>8700</v>
      </c>
      <c r="F14" s="30">
        <f>+'RESUMEN TARIFAS (2)'!H118</f>
        <v>18600</v>
      </c>
      <c r="G14" s="30">
        <f>+'RESUMEN TARIFAS (2)'!I118</f>
        <v>23600</v>
      </c>
      <c r="H14" s="30">
        <f>+'RESUMEN TARIFAS (2)'!J118</f>
        <v>26600</v>
      </c>
      <c r="I14" s="30">
        <f>+'RESUMEN TARIFAS (2)'!K118</f>
        <v>0</v>
      </c>
      <c r="J14" s="42">
        <f>+'RESUMEN TARIFAS (2)'!L118</f>
        <v>0</v>
      </c>
    </row>
    <row r="15" spans="2:12" x14ac:dyDescent="0.2">
      <c r="B15" s="28">
        <v>9</v>
      </c>
      <c r="C15" s="31" t="s">
        <v>451</v>
      </c>
      <c r="D15" s="30">
        <f>+'RESUMEN TARIFAS (2)'!F115</f>
        <v>9000</v>
      </c>
      <c r="E15" s="30">
        <f>+'RESUMEN TARIFAS (2)'!G115</f>
        <v>9600</v>
      </c>
      <c r="F15" s="30">
        <f>+'RESUMEN TARIFAS (2)'!H115</f>
        <v>10500</v>
      </c>
      <c r="G15" s="30">
        <f>+'RESUMEN TARIFAS (2)'!I115</f>
        <v>11100</v>
      </c>
      <c r="H15" s="30">
        <f>+'RESUMEN TARIFAS (2)'!J115</f>
        <v>12000</v>
      </c>
      <c r="I15" s="30">
        <f>+'RESUMEN TARIFAS (2)'!K115</f>
        <v>34500</v>
      </c>
      <c r="J15" s="42">
        <f>+'RESUMEN TARIFAS (2)'!L115</f>
        <v>39500</v>
      </c>
    </row>
    <row r="16" spans="2:12" x14ac:dyDescent="0.2">
      <c r="B16" s="28">
        <v>10</v>
      </c>
      <c r="C16" s="31" t="s">
        <v>310</v>
      </c>
      <c r="D16" s="30">
        <f>+'RESUMEN TARIFAS (2)'!F86</f>
        <v>9100</v>
      </c>
      <c r="E16" s="30">
        <f>+'RESUMEN TARIFAS (2)'!G86</f>
        <v>10000</v>
      </c>
      <c r="F16" s="30">
        <f>+'RESUMEN TARIFAS (2)'!H86</f>
        <v>20700</v>
      </c>
      <c r="G16" s="30">
        <f>+'RESUMEN TARIFAS (2)'!I86</f>
        <v>26600</v>
      </c>
      <c r="H16" s="30">
        <f>+'RESUMEN TARIFAS (2)'!J86</f>
        <v>30200</v>
      </c>
      <c r="I16" s="30">
        <f>+'RESUMEN TARIFAS (2)'!K86</f>
        <v>0</v>
      </c>
      <c r="J16" s="42">
        <f>+'RESUMEN TARIFAS (2)'!L86</f>
        <v>0</v>
      </c>
    </row>
    <row r="17" spans="2:10" x14ac:dyDescent="0.2">
      <c r="B17" s="28">
        <v>11</v>
      </c>
      <c r="C17" s="31" t="s">
        <v>311</v>
      </c>
      <c r="D17" s="30">
        <f>+'RESUMEN TARIFAS (2)'!F92</f>
        <v>9100</v>
      </c>
      <c r="E17" s="30">
        <f>+'RESUMEN TARIFAS (2)'!G92</f>
        <v>10000</v>
      </c>
      <c r="F17" s="30">
        <f>+'RESUMEN TARIFAS (2)'!H92</f>
        <v>20700</v>
      </c>
      <c r="G17" s="30">
        <f>+'RESUMEN TARIFAS (2)'!I92</f>
        <v>26600</v>
      </c>
      <c r="H17" s="30">
        <f>+'RESUMEN TARIFAS (2)'!J92</f>
        <v>30200</v>
      </c>
      <c r="I17" s="30">
        <f>+'RESUMEN TARIFAS (2)'!K92</f>
        <v>0</v>
      </c>
      <c r="J17" s="42">
        <f>+'RESUMEN TARIFAS (2)'!L92</f>
        <v>0</v>
      </c>
    </row>
    <row r="18" spans="2:10" x14ac:dyDescent="0.2">
      <c r="B18" s="28">
        <v>12</v>
      </c>
      <c r="C18" s="31" t="s">
        <v>252</v>
      </c>
      <c r="D18" s="30">
        <f>+'RESUMEN TARIFAS (2)'!F70</f>
        <v>7900</v>
      </c>
      <c r="E18" s="30">
        <f>+'RESUMEN TARIFAS (2)'!G70</f>
        <v>8700</v>
      </c>
      <c r="F18" s="30">
        <f>+'RESUMEN TARIFAS (2)'!H70</f>
        <v>18900</v>
      </c>
      <c r="G18" s="30">
        <f>+'RESUMEN TARIFAS (2)'!I70</f>
        <v>24300</v>
      </c>
      <c r="H18" s="30">
        <f>+'RESUMEN TARIFAS (2)'!J70</f>
        <v>27600</v>
      </c>
      <c r="I18" s="30">
        <f>+'RESUMEN TARIFAS (2)'!K70</f>
        <v>0</v>
      </c>
      <c r="J18" s="42">
        <f>+'RESUMEN TARIFAS (2)'!L70</f>
        <v>0</v>
      </c>
    </row>
    <row r="19" spans="2:10" x14ac:dyDescent="0.2">
      <c r="B19" s="28">
        <v>13</v>
      </c>
      <c r="C19" s="31" t="s">
        <v>312</v>
      </c>
      <c r="D19" s="30">
        <f>+'RESUMEN TARIFAS (2)'!F43</f>
        <v>7700</v>
      </c>
      <c r="E19" s="30">
        <f>+'RESUMEN TARIFAS (2)'!G43</f>
        <v>8400</v>
      </c>
      <c r="F19" s="30">
        <f>+'RESUMEN TARIFAS (2)'!H43</f>
        <v>19700</v>
      </c>
      <c r="G19" s="30">
        <f>+'RESUMEN TARIFAS (2)'!I43</f>
        <v>25900</v>
      </c>
      <c r="H19" s="30">
        <f>+'RESUMEN TARIFAS (2)'!J43</f>
        <v>30000</v>
      </c>
      <c r="I19" s="30">
        <f>+'RESUMEN TARIFAS (2)'!K43</f>
        <v>0</v>
      </c>
      <c r="J19" s="42">
        <f>+'RESUMEN TARIFAS (2)'!L43</f>
        <v>0</v>
      </c>
    </row>
    <row r="20" spans="2:10" x14ac:dyDescent="0.2">
      <c r="B20" s="28">
        <v>14</v>
      </c>
      <c r="C20" s="31" t="s">
        <v>313</v>
      </c>
      <c r="D20" s="30">
        <f>+'RESUMEN TARIFAS (2)'!F141</f>
        <v>7700</v>
      </c>
      <c r="E20" s="30">
        <f>+'RESUMEN TARIFAS (2)'!G141</f>
        <v>8400</v>
      </c>
      <c r="F20" s="30">
        <f>+'RESUMEN TARIFAS (2)'!H141</f>
        <v>19700</v>
      </c>
      <c r="G20" s="30">
        <f>+'RESUMEN TARIFAS (2)'!I141</f>
        <v>25900</v>
      </c>
      <c r="H20" s="30">
        <f>+'RESUMEN TARIFAS (2)'!J141</f>
        <v>30000</v>
      </c>
      <c r="I20" s="30">
        <f>+'RESUMEN TARIFAS (2)'!K141</f>
        <v>0</v>
      </c>
      <c r="J20" s="42">
        <f>+'RESUMEN TARIFAS (2)'!L141</f>
        <v>0</v>
      </c>
    </row>
    <row r="21" spans="2:10" x14ac:dyDescent="0.2">
      <c r="B21" s="28">
        <v>15</v>
      </c>
      <c r="C21" s="31" t="s">
        <v>314</v>
      </c>
      <c r="D21" s="30">
        <f>+'RESUMEN TARIFAS (2)'!F87</f>
        <v>9300</v>
      </c>
      <c r="E21" s="30">
        <f>+'RESUMEN TARIFAS (2)'!G87</f>
        <v>14400</v>
      </c>
      <c r="F21" s="30">
        <f>+'RESUMEN TARIFAS (2)'!H87</f>
        <v>11600</v>
      </c>
      <c r="G21" s="30">
        <f>+'RESUMEN TARIFAS (2)'!I87</f>
        <v>18400</v>
      </c>
      <c r="H21" s="30">
        <f>+'RESUMEN TARIFAS (2)'!J87</f>
        <v>26900</v>
      </c>
      <c r="I21" s="30">
        <f>+'RESUMEN TARIFAS (2)'!K87</f>
        <v>43300</v>
      </c>
      <c r="J21" s="42">
        <f>+'RESUMEN TARIFAS (2)'!L87</f>
        <v>54700</v>
      </c>
    </row>
    <row r="22" spans="2:10" ht="13.5" thickBot="1" x14ac:dyDescent="0.25">
      <c r="B22" s="28">
        <v>16</v>
      </c>
      <c r="C22" s="31" t="s">
        <v>315</v>
      </c>
      <c r="D22" s="30">
        <f>+'RESUMEN TARIFAS (2)'!F45</f>
        <v>9300</v>
      </c>
      <c r="E22" s="30">
        <f>+'RESUMEN TARIFAS (2)'!G45</f>
        <v>14400</v>
      </c>
      <c r="F22" s="30">
        <f>+'RESUMEN TARIFAS (2)'!H45</f>
        <v>11600</v>
      </c>
      <c r="G22" s="30">
        <f>+'RESUMEN TARIFAS (2)'!I45</f>
        <v>18400</v>
      </c>
      <c r="H22" s="30">
        <f>+'RESUMEN TARIFAS (2)'!J45</f>
        <v>26900</v>
      </c>
      <c r="I22" s="30">
        <f>+'RESUMEN TARIFAS (2)'!K45</f>
        <v>43300</v>
      </c>
      <c r="J22" s="42">
        <f>+'RESUMEN TARIFAS (2)'!L45</f>
        <v>54700</v>
      </c>
    </row>
    <row r="23" spans="2:10" ht="13.5" thickBot="1" x14ac:dyDescent="0.25">
      <c r="B23" s="266" t="s">
        <v>14</v>
      </c>
      <c r="C23" s="266"/>
      <c r="D23" s="52">
        <f t="shared" ref="D23:J23" si="0">SUM(D7:D22)</f>
        <v>132800</v>
      </c>
      <c r="E23" s="52">
        <f t="shared" si="0"/>
        <v>158800</v>
      </c>
      <c r="F23" s="52">
        <f t="shared" si="0"/>
        <v>291100</v>
      </c>
      <c r="G23" s="52">
        <f t="shared" si="0"/>
        <v>383500</v>
      </c>
      <c r="H23" s="52">
        <f t="shared" si="0"/>
        <v>461000</v>
      </c>
      <c r="I23" s="52">
        <f t="shared" si="0"/>
        <v>162500</v>
      </c>
      <c r="J23" s="52">
        <f t="shared" si="0"/>
        <v>194700</v>
      </c>
    </row>
  </sheetData>
  <mergeCells count="3">
    <mergeCell ref="B4:J4"/>
    <mergeCell ref="D5:J5"/>
    <mergeCell ref="B23:C23"/>
  </mergeCells>
  <hyperlinks>
    <hyperlink ref="L4" location="'RUTAS VEHICULARES'!A1" display="REGRESAR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18"/>
  <sheetViews>
    <sheetView showGridLines="0" workbookViewId="0">
      <selection activeCell="M10" sqref="M10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VEHICULARES'!A35</f>
        <v>BOGOTA - SANTA MARTA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25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x14ac:dyDescent="0.2">
      <c r="B7" s="28">
        <v>1</v>
      </c>
      <c r="C7" s="31" t="s">
        <v>67</v>
      </c>
      <c r="D7" s="29">
        <f>+'RESUMEN TARIFAS (2)'!F132</f>
        <v>9700</v>
      </c>
      <c r="E7" s="29">
        <f>+'RESUMEN TARIFAS (2)'!G132</f>
        <v>13800</v>
      </c>
      <c r="F7" s="29">
        <f>+'RESUMEN TARIFAS (2)'!H132</f>
        <v>11600</v>
      </c>
      <c r="G7" s="29">
        <f>+'RESUMEN TARIFAS (2)'!I132</f>
        <v>15500</v>
      </c>
      <c r="H7" s="29">
        <f>+'RESUMEN TARIFAS (2)'!J132</f>
        <v>27200</v>
      </c>
      <c r="I7" s="29">
        <f>+'RESUMEN TARIFAS (2)'!K132</f>
        <v>36500</v>
      </c>
      <c r="J7" s="41">
        <f>+'RESUMEN TARIFAS (2)'!L132</f>
        <v>40100</v>
      </c>
    </row>
    <row r="8" spans="2:12" x14ac:dyDescent="0.2">
      <c r="B8" s="28">
        <v>2</v>
      </c>
      <c r="C8" s="31" t="s">
        <v>68</v>
      </c>
      <c r="D8" s="29">
        <f>+'RESUMEN TARIFAS (2)'!F16</f>
        <v>9000</v>
      </c>
      <c r="E8" s="29">
        <f>+'RESUMEN TARIFAS (2)'!G16</f>
        <v>11700</v>
      </c>
      <c r="F8" s="29">
        <f>+'RESUMEN TARIFAS (2)'!H16</f>
        <v>29100</v>
      </c>
      <c r="G8" s="29">
        <f>+'RESUMEN TARIFAS (2)'!I16</f>
        <v>35000</v>
      </c>
      <c r="H8" s="29">
        <f>+'RESUMEN TARIFAS (2)'!J16</f>
        <v>40300</v>
      </c>
      <c r="I8" s="29">
        <f>+'RESUMEN TARIFAS (2)'!K16</f>
        <v>0</v>
      </c>
      <c r="J8" s="41">
        <f>+'RESUMEN TARIFAS (2)'!L16</f>
        <v>0</v>
      </c>
    </row>
    <row r="9" spans="2:12" x14ac:dyDescent="0.2">
      <c r="B9" s="28">
        <v>3</v>
      </c>
      <c r="C9" s="31" t="s">
        <v>448</v>
      </c>
      <c r="D9" s="29">
        <f>+'RESUMEN TARIFAS (2)'!F47</f>
        <v>12400</v>
      </c>
      <c r="E9" s="29">
        <f>+'RESUMEN TARIFAS (2)'!G47</f>
        <v>17400</v>
      </c>
      <c r="F9" s="29">
        <f>+'RESUMEN TARIFAS (2)'!H47</f>
        <v>24600</v>
      </c>
      <c r="G9" s="29">
        <f>+'RESUMEN TARIFAS (2)'!I47</f>
        <v>51500</v>
      </c>
      <c r="H9" s="29">
        <f>+'RESUMEN TARIFAS (2)'!J47</f>
        <v>64000</v>
      </c>
      <c r="I9" s="29">
        <f>+'RESUMEN TARIFAS (2)'!K47</f>
        <v>75900</v>
      </c>
      <c r="J9" s="41">
        <f>+'RESUMEN TARIFAS (2)'!L47</f>
        <v>0</v>
      </c>
    </row>
    <row r="10" spans="2:12" x14ac:dyDescent="0.2">
      <c r="B10" s="28">
        <v>4</v>
      </c>
      <c r="C10" s="31" t="s">
        <v>317</v>
      </c>
      <c r="D10" s="30">
        <f>+'RESUMEN TARIFAS (2)'!F152</f>
        <v>10200</v>
      </c>
      <c r="E10" s="30">
        <f>+'RESUMEN TARIFAS (2)'!G152</f>
        <v>12900</v>
      </c>
      <c r="F10" s="30">
        <f>+'RESUMEN TARIFAS (2)'!H152</f>
        <v>30200</v>
      </c>
      <c r="G10" s="30">
        <f>+'RESUMEN TARIFAS (2)'!I152</f>
        <v>36200</v>
      </c>
      <c r="H10" s="30">
        <f>+'RESUMEN TARIFAS (2)'!J152</f>
        <v>42500</v>
      </c>
      <c r="I10" s="30">
        <f>+'RESUMEN TARIFAS (2)'!K152</f>
        <v>0</v>
      </c>
      <c r="J10" s="42">
        <f>+'RESUMEN TARIFAS (2)'!L152</f>
        <v>0</v>
      </c>
    </row>
    <row r="11" spans="2:12" x14ac:dyDescent="0.2">
      <c r="B11" s="28">
        <v>5</v>
      </c>
      <c r="C11" s="31" t="s">
        <v>318</v>
      </c>
      <c r="D11" s="30">
        <f>+'RESUMEN TARIFAS (2)'!F3</f>
        <v>10200</v>
      </c>
      <c r="E11" s="30">
        <f>+'RESUMEN TARIFAS (2)'!G3</f>
        <v>12900</v>
      </c>
      <c r="F11" s="30">
        <f>+'RESUMEN TARIFAS (2)'!H3</f>
        <v>30200</v>
      </c>
      <c r="G11" s="30">
        <f>+'RESUMEN TARIFAS (2)'!I3</f>
        <v>36200</v>
      </c>
      <c r="H11" s="30">
        <f>+'RESUMEN TARIFAS (2)'!J3</f>
        <v>42500</v>
      </c>
      <c r="I11" s="30">
        <f>+'RESUMEN TARIFAS (2)'!K3</f>
        <v>0</v>
      </c>
      <c r="J11" s="42">
        <f>+'RESUMEN TARIFAS (2)'!L3</f>
        <v>0</v>
      </c>
    </row>
    <row r="12" spans="2:12" x14ac:dyDescent="0.2">
      <c r="B12" s="28">
        <v>6</v>
      </c>
      <c r="C12" s="31" t="s">
        <v>319</v>
      </c>
      <c r="D12" s="30">
        <f>+'RESUMEN TARIFAS (2)'!F68</f>
        <v>10200</v>
      </c>
      <c r="E12" s="30">
        <f>+'RESUMEN TARIFAS (2)'!G68</f>
        <v>12900</v>
      </c>
      <c r="F12" s="30">
        <f>+'RESUMEN TARIFAS (2)'!H68</f>
        <v>30200</v>
      </c>
      <c r="G12" s="30">
        <f>+'RESUMEN TARIFAS (2)'!I68</f>
        <v>36200</v>
      </c>
      <c r="H12" s="30">
        <f>+'RESUMEN TARIFAS (2)'!J68</f>
        <v>42500</v>
      </c>
      <c r="I12" s="30">
        <f>+'RESUMEN TARIFAS (2)'!K68</f>
        <v>0</v>
      </c>
      <c r="J12" s="42">
        <f>+'RESUMEN TARIFAS (2)'!L68</f>
        <v>0</v>
      </c>
    </row>
    <row r="13" spans="2:12" x14ac:dyDescent="0.2">
      <c r="B13" s="28">
        <v>7</v>
      </c>
      <c r="C13" s="31" t="s">
        <v>137</v>
      </c>
      <c r="D13" s="30">
        <f>+'RESUMEN TARIFAS (2)'!F86</f>
        <v>9100</v>
      </c>
      <c r="E13" s="30">
        <f>+'RESUMEN TARIFAS (2)'!G86</f>
        <v>10000</v>
      </c>
      <c r="F13" s="30">
        <f>+'RESUMEN TARIFAS (2)'!H86</f>
        <v>20700</v>
      </c>
      <c r="G13" s="30">
        <f>+'RESUMEN TARIFAS (2)'!I86</f>
        <v>26600</v>
      </c>
      <c r="H13" s="30">
        <f>+'RESUMEN TARIFAS (2)'!J86</f>
        <v>30200</v>
      </c>
      <c r="I13" s="30">
        <f>+'RESUMEN TARIFAS (2)'!K86</f>
        <v>0</v>
      </c>
      <c r="J13" s="42">
        <f>+'RESUMEN TARIFAS (2)'!L86</f>
        <v>0</v>
      </c>
    </row>
    <row r="14" spans="2:12" x14ac:dyDescent="0.2">
      <c r="B14" s="28">
        <v>8</v>
      </c>
      <c r="C14" s="31" t="s">
        <v>138</v>
      </c>
      <c r="D14" s="23">
        <f>+'RESUMEN TARIFAS (2)'!F92</f>
        <v>9100</v>
      </c>
      <c r="E14" s="23">
        <f>+'RESUMEN TARIFAS (2)'!G92</f>
        <v>10000</v>
      </c>
      <c r="F14" s="23">
        <f>+'RESUMEN TARIFAS (2)'!H92</f>
        <v>20700</v>
      </c>
      <c r="G14" s="23">
        <f>+'RESUMEN TARIFAS (2)'!I92</f>
        <v>26600</v>
      </c>
      <c r="H14" s="23">
        <f>+'RESUMEN TARIFAS (2)'!J92</f>
        <v>30200</v>
      </c>
      <c r="I14" s="23">
        <f>+'RESUMEN TARIFAS (2)'!K92</f>
        <v>0</v>
      </c>
      <c r="J14" s="24">
        <f>+'RESUMEN TARIFAS (2)'!L92</f>
        <v>0</v>
      </c>
    </row>
    <row r="15" spans="2:12" x14ac:dyDescent="0.2">
      <c r="B15" s="28">
        <v>10</v>
      </c>
      <c r="C15" s="31" t="s">
        <v>252</v>
      </c>
      <c r="D15" s="30">
        <f>+'RESUMEN TARIFAS (2)'!F70</f>
        <v>7900</v>
      </c>
      <c r="E15" s="30">
        <f>+'RESUMEN TARIFAS (2)'!G70</f>
        <v>8700</v>
      </c>
      <c r="F15" s="30">
        <f>+'RESUMEN TARIFAS (2)'!H70</f>
        <v>18900</v>
      </c>
      <c r="G15" s="30">
        <f>+'RESUMEN TARIFAS (2)'!I70</f>
        <v>24300</v>
      </c>
      <c r="H15" s="30">
        <f>+'RESUMEN TARIFAS (2)'!J70</f>
        <v>27600</v>
      </c>
      <c r="I15" s="30">
        <f>+'RESUMEN TARIFAS (2)'!K70</f>
        <v>0</v>
      </c>
      <c r="J15" s="42">
        <f>+'RESUMEN TARIFAS (2)'!L70</f>
        <v>0</v>
      </c>
    </row>
    <row r="16" spans="2:12" x14ac:dyDescent="0.2">
      <c r="B16" s="28">
        <v>11</v>
      </c>
      <c r="C16" s="31" t="s">
        <v>312</v>
      </c>
      <c r="D16" s="30">
        <f>+'RESUMEN TARIFAS (2)'!F43</f>
        <v>7700</v>
      </c>
      <c r="E16" s="30">
        <f>+'RESUMEN TARIFAS (2)'!G43</f>
        <v>8400</v>
      </c>
      <c r="F16" s="30">
        <f>+'RESUMEN TARIFAS (2)'!H43</f>
        <v>19700</v>
      </c>
      <c r="G16" s="30">
        <f>+'RESUMEN TARIFAS (2)'!I43</f>
        <v>25900</v>
      </c>
      <c r="H16" s="30">
        <f>+'RESUMEN TARIFAS (2)'!J43</f>
        <v>30000</v>
      </c>
      <c r="I16" s="30">
        <f>+'RESUMEN TARIFAS (2)'!K43</f>
        <v>0</v>
      </c>
      <c r="J16" s="42">
        <f>+'RESUMEN TARIFAS (2)'!L43</f>
        <v>0</v>
      </c>
    </row>
    <row r="17" spans="2:10" ht="13.5" thickBot="1" x14ac:dyDescent="0.25">
      <c r="B17" s="28">
        <v>12</v>
      </c>
      <c r="C17" s="54" t="s">
        <v>313</v>
      </c>
      <c r="D17" s="30">
        <f>+'RESUMEN TARIFAS (2)'!F141</f>
        <v>7700</v>
      </c>
      <c r="E17" s="30">
        <f>+'RESUMEN TARIFAS (2)'!G141</f>
        <v>8400</v>
      </c>
      <c r="F17" s="30">
        <f>+'RESUMEN TARIFAS (2)'!H141</f>
        <v>19700</v>
      </c>
      <c r="G17" s="30">
        <f>+'RESUMEN TARIFAS (2)'!I141</f>
        <v>25900</v>
      </c>
      <c r="H17" s="30">
        <f>+'RESUMEN TARIFAS (2)'!J141</f>
        <v>30000</v>
      </c>
      <c r="I17" s="30">
        <f>+'RESUMEN TARIFAS (2)'!K141</f>
        <v>0</v>
      </c>
      <c r="J17" s="42">
        <f>+'RESUMEN TARIFAS (2)'!L141</f>
        <v>0</v>
      </c>
    </row>
    <row r="18" spans="2:10" ht="13.5" thickBot="1" x14ac:dyDescent="0.25">
      <c r="B18" s="266" t="s">
        <v>14</v>
      </c>
      <c r="C18" s="266"/>
      <c r="D18" s="52">
        <f t="shared" ref="D18:J18" si="0">SUM(D7:D17)</f>
        <v>103200</v>
      </c>
      <c r="E18" s="52">
        <f t="shared" si="0"/>
        <v>127100</v>
      </c>
      <c r="F18" s="52">
        <f t="shared" si="0"/>
        <v>255600</v>
      </c>
      <c r="G18" s="52">
        <f t="shared" si="0"/>
        <v>339900</v>
      </c>
      <c r="H18" s="52">
        <f t="shared" si="0"/>
        <v>407000</v>
      </c>
      <c r="I18" s="52">
        <f t="shared" si="0"/>
        <v>112400</v>
      </c>
      <c r="J18" s="52">
        <f t="shared" si="0"/>
        <v>40100</v>
      </c>
    </row>
  </sheetData>
  <mergeCells count="3">
    <mergeCell ref="B4:J4"/>
    <mergeCell ref="D5:J5"/>
    <mergeCell ref="B18:C18"/>
  </mergeCells>
  <hyperlinks>
    <hyperlink ref="L4" location="'RUTAS VEHICULARES'!A1" display="REGRESAR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12"/>
  <sheetViews>
    <sheetView showGridLines="0" workbookViewId="0">
      <selection activeCell="C17" sqref="C17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VEHICULARES'!A36</f>
        <v>BOGOTA - SOGAMOSO - YOPAL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25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x14ac:dyDescent="0.2">
      <c r="B7" s="28">
        <v>1</v>
      </c>
      <c r="C7" s="31" t="s">
        <v>320</v>
      </c>
      <c r="D7" s="29">
        <f>+'RESUMEN TARIFAS (2)'!F9</f>
        <v>8400</v>
      </c>
      <c r="E7" s="29">
        <f>+'RESUMEN TARIFAS (2)'!G9</f>
        <v>14500</v>
      </c>
      <c r="F7" s="29">
        <f>+'RESUMEN TARIFAS (2)'!H9</f>
        <v>9300</v>
      </c>
      <c r="G7" s="29">
        <f>+'RESUMEN TARIFAS (2)'!I9</f>
        <v>21100</v>
      </c>
      <c r="H7" s="29">
        <f>+'RESUMEN TARIFAS (2)'!J9</f>
        <v>32100</v>
      </c>
      <c r="I7" s="29">
        <f>+'RESUMEN TARIFAS (2)'!K9</f>
        <v>41400</v>
      </c>
      <c r="J7" s="41">
        <f>+'RESUMEN TARIFAS (2)'!L9</f>
        <v>45800</v>
      </c>
    </row>
    <row r="8" spans="2:12" x14ac:dyDescent="0.2">
      <c r="B8" s="28">
        <v>2</v>
      </c>
      <c r="C8" s="31" t="s">
        <v>305</v>
      </c>
      <c r="D8" s="29">
        <f>+'RESUMEN TARIFAS (2)'!F50</f>
        <v>7800</v>
      </c>
      <c r="E8" s="29">
        <f>+'RESUMEN TARIFAS (2)'!G50</f>
        <v>8600</v>
      </c>
      <c r="F8" s="29">
        <f>+'RESUMEN TARIFAS (2)'!H50</f>
        <v>22300</v>
      </c>
      <c r="G8" s="29">
        <f>+'RESUMEN TARIFAS (2)'!I50</f>
        <v>27600</v>
      </c>
      <c r="H8" s="29">
        <f>+'RESUMEN TARIFAS (2)'!J50</f>
        <v>32500</v>
      </c>
      <c r="I8" s="29">
        <f>+'RESUMEN TARIFAS (2)'!K50</f>
        <v>0</v>
      </c>
      <c r="J8" s="41">
        <f>+'RESUMEN TARIFAS (2)'!L50</f>
        <v>0</v>
      </c>
    </row>
    <row r="9" spans="2:12" x14ac:dyDescent="0.2">
      <c r="B9" s="28">
        <v>3</v>
      </c>
      <c r="C9" s="31" t="s">
        <v>306</v>
      </c>
      <c r="D9" s="29">
        <f>+'RESUMEN TARIFAS (2)'!F4</f>
        <v>7800</v>
      </c>
      <c r="E9" s="29">
        <f>+'RESUMEN TARIFAS (2)'!G4</f>
        <v>8600</v>
      </c>
      <c r="F9" s="29">
        <f>+'RESUMEN TARIFAS (2)'!H4</f>
        <v>22300</v>
      </c>
      <c r="G9" s="29">
        <f>+'RESUMEN TARIFAS (2)'!I4</f>
        <v>27600</v>
      </c>
      <c r="H9" s="29">
        <f>+'RESUMEN TARIFAS (2)'!J4</f>
        <v>32500</v>
      </c>
      <c r="I9" s="29">
        <f>+'RESUMEN TARIFAS (2)'!K4</f>
        <v>0</v>
      </c>
      <c r="J9" s="41">
        <f>+'RESUMEN TARIFAS (2)'!L4</f>
        <v>0</v>
      </c>
    </row>
    <row r="10" spans="2:12" x14ac:dyDescent="0.2">
      <c r="B10" s="28">
        <v>4</v>
      </c>
      <c r="C10" s="31" t="s">
        <v>321</v>
      </c>
      <c r="D10" s="30">
        <f>+'RESUMEN TARIFAS (2)'!F144</f>
        <v>7800</v>
      </c>
      <c r="E10" s="30">
        <f>+'RESUMEN TARIFAS (2)'!G144</f>
        <v>8600</v>
      </c>
      <c r="F10" s="30">
        <f>+'RESUMEN TARIFAS (2)'!H144</f>
        <v>22300</v>
      </c>
      <c r="G10" s="30">
        <f>+'RESUMEN TARIFAS (2)'!I144</f>
        <v>27600</v>
      </c>
      <c r="H10" s="30">
        <f>+'RESUMEN TARIFAS (2)'!J144</f>
        <v>32500</v>
      </c>
      <c r="I10" s="30">
        <f>+'RESUMEN TARIFAS (2)'!K144</f>
        <v>0</v>
      </c>
      <c r="J10" s="42">
        <f>+'RESUMEN TARIFAS (2)'!L144</f>
        <v>0</v>
      </c>
    </row>
    <row r="11" spans="2:12" ht="13.5" thickBot="1" x14ac:dyDescent="0.25">
      <c r="B11" s="53">
        <v>5</v>
      </c>
      <c r="C11" s="54" t="s">
        <v>322</v>
      </c>
      <c r="D11" s="30">
        <f>+'RESUMEN TARIFAS (2)'!F36</f>
        <v>8000</v>
      </c>
      <c r="E11" s="30">
        <f>+'RESUMEN TARIFAS (2)'!G36</f>
        <v>8700</v>
      </c>
      <c r="F11" s="30">
        <f>+'RESUMEN TARIFAS (2)'!H36</f>
        <v>18600</v>
      </c>
      <c r="G11" s="30">
        <f>+'RESUMEN TARIFAS (2)'!I36</f>
        <v>23600</v>
      </c>
      <c r="H11" s="30">
        <f>+'RESUMEN TARIFAS (2)'!J36</f>
        <v>26600</v>
      </c>
      <c r="I11" s="30">
        <f>+'RESUMEN TARIFAS (2)'!K36</f>
        <v>0</v>
      </c>
      <c r="J11" s="42">
        <f>+'RESUMEN TARIFAS (2)'!L36</f>
        <v>0</v>
      </c>
    </row>
    <row r="12" spans="2:12" ht="13.5" thickBot="1" x14ac:dyDescent="0.25">
      <c r="B12" s="266" t="s">
        <v>14</v>
      </c>
      <c r="C12" s="266"/>
      <c r="D12" s="52">
        <f t="shared" ref="D12:J12" si="0">SUM(D7:D11)</f>
        <v>39800</v>
      </c>
      <c r="E12" s="52">
        <f t="shared" si="0"/>
        <v>49000</v>
      </c>
      <c r="F12" s="52">
        <f t="shared" si="0"/>
        <v>94800</v>
      </c>
      <c r="G12" s="52">
        <f t="shared" si="0"/>
        <v>127500</v>
      </c>
      <c r="H12" s="52">
        <f t="shared" si="0"/>
        <v>156200</v>
      </c>
      <c r="I12" s="52">
        <f t="shared" si="0"/>
        <v>41400</v>
      </c>
      <c r="J12" s="52">
        <f t="shared" si="0"/>
        <v>45800</v>
      </c>
    </row>
  </sheetData>
  <mergeCells count="3">
    <mergeCell ref="B4:J4"/>
    <mergeCell ref="D5:J5"/>
    <mergeCell ref="B12:C12"/>
  </mergeCells>
  <hyperlinks>
    <hyperlink ref="L4" location="'RUTAS VEHICULARES'!A1" display="REGRESAR"/>
  </hyperlink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19"/>
  <sheetViews>
    <sheetView showGridLines="0" workbookViewId="0">
      <selection activeCell="N15" sqref="N15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VEHICULARES'!A37</f>
        <v>BOGOTA - VALLEDUPAR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25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x14ac:dyDescent="0.2">
      <c r="B7" s="28">
        <v>1</v>
      </c>
      <c r="C7" s="31" t="s">
        <v>320</v>
      </c>
      <c r="D7" s="29">
        <f>+'RESUMEN TARIFAS (2)'!F9</f>
        <v>8400</v>
      </c>
      <c r="E7" s="29">
        <f>+'RESUMEN TARIFAS (2)'!G9</f>
        <v>14500</v>
      </c>
      <c r="F7" s="29">
        <f>+'RESUMEN TARIFAS (2)'!H9</f>
        <v>9300</v>
      </c>
      <c r="G7" s="29">
        <f>+'RESUMEN TARIFAS (2)'!I9</f>
        <v>21100</v>
      </c>
      <c r="H7" s="29">
        <f>+'RESUMEN TARIFAS (2)'!J9</f>
        <v>32100</v>
      </c>
      <c r="I7" s="29">
        <f>+'RESUMEN TARIFAS (2)'!K9</f>
        <v>41400</v>
      </c>
      <c r="J7" s="41">
        <f>+'RESUMEN TARIFAS (2)'!L9</f>
        <v>45800</v>
      </c>
    </row>
    <row r="8" spans="2:12" x14ac:dyDescent="0.2">
      <c r="B8" s="28">
        <v>2</v>
      </c>
      <c r="C8" s="31" t="s">
        <v>59</v>
      </c>
      <c r="D8" s="29">
        <f>+'RESUMEN TARIFAS (2)'!F22</f>
        <v>7900</v>
      </c>
      <c r="E8" s="29">
        <f>+'RESUMEN TARIFAS (2)'!G22</f>
        <v>8600</v>
      </c>
      <c r="F8" s="29">
        <f>+'RESUMEN TARIFAS (2)'!H22</f>
        <v>22200</v>
      </c>
      <c r="G8" s="29">
        <f>+'RESUMEN TARIFAS (2)'!I22</f>
        <v>27600</v>
      </c>
      <c r="H8" s="29">
        <f>+'RESUMEN TARIFAS (2)'!J22</f>
        <v>32300</v>
      </c>
      <c r="I8" s="29">
        <f>+'RESUMEN TARIFAS (2)'!K22</f>
        <v>0</v>
      </c>
      <c r="J8" s="41">
        <f>+'RESUMEN TARIFAS (2)'!L22</f>
        <v>0</v>
      </c>
    </row>
    <row r="9" spans="2:12" x14ac:dyDescent="0.2">
      <c r="B9" s="28">
        <v>3</v>
      </c>
      <c r="C9" s="31" t="s">
        <v>323</v>
      </c>
      <c r="D9" s="29">
        <f>+'RESUMEN TARIFAS (2)'!F122</f>
        <v>7900</v>
      </c>
      <c r="E9" s="29">
        <f>+'RESUMEN TARIFAS (2)'!G122</f>
        <v>8600</v>
      </c>
      <c r="F9" s="29">
        <f>+'RESUMEN TARIFAS (2)'!H122</f>
        <v>22200</v>
      </c>
      <c r="G9" s="29">
        <f>+'RESUMEN TARIFAS (2)'!I122</f>
        <v>27600</v>
      </c>
      <c r="H9" s="29">
        <f>+'RESUMEN TARIFAS (2)'!J122</f>
        <v>32300</v>
      </c>
      <c r="I9" s="29">
        <f>+'RESUMEN TARIFAS (2)'!K122</f>
        <v>0</v>
      </c>
      <c r="J9" s="41">
        <f>+'RESUMEN TARIFAS (2)'!L122</f>
        <v>0</v>
      </c>
    </row>
    <row r="10" spans="2:12" x14ac:dyDescent="0.2">
      <c r="B10" s="28">
        <v>4</v>
      </c>
      <c r="C10" s="31" t="s">
        <v>307</v>
      </c>
      <c r="D10" s="30">
        <f>+'RESUMEN TARIFAS (2)'!F91</f>
        <v>7900</v>
      </c>
      <c r="E10" s="30">
        <f>+'RESUMEN TARIFAS (2)'!G91</f>
        <v>8600</v>
      </c>
      <c r="F10" s="30">
        <f>+'RESUMEN TARIFAS (2)'!H91</f>
        <v>22200</v>
      </c>
      <c r="G10" s="30">
        <f>+'RESUMEN TARIFAS (2)'!I91</f>
        <v>27600</v>
      </c>
      <c r="H10" s="30">
        <f>+'RESUMEN TARIFAS (2)'!J91</f>
        <v>32300</v>
      </c>
      <c r="I10" s="30">
        <f>+'RESUMEN TARIFAS (2)'!K91</f>
        <v>0</v>
      </c>
      <c r="J10" s="42">
        <f>+'RESUMEN TARIFAS (2)'!L91</f>
        <v>0</v>
      </c>
    </row>
    <row r="11" spans="2:12" x14ac:dyDescent="0.2">
      <c r="B11" s="28">
        <v>5</v>
      </c>
      <c r="C11" s="31" t="s">
        <v>419</v>
      </c>
      <c r="D11" s="30">
        <f>+'RESUMEN TARIFAS (2)'!F37</f>
        <v>7900</v>
      </c>
      <c r="E11" s="30">
        <f>+'RESUMEN TARIFAS (2)'!G37</f>
        <v>8600</v>
      </c>
      <c r="F11" s="30">
        <f>+'RESUMEN TARIFAS (2)'!H37</f>
        <v>22200</v>
      </c>
      <c r="G11" s="30">
        <f>+'RESUMEN TARIFAS (2)'!I37</f>
        <v>27600</v>
      </c>
      <c r="H11" s="30">
        <f>+'RESUMEN TARIFAS (2)'!J37</f>
        <v>32300</v>
      </c>
      <c r="I11" s="30">
        <f>+'RESUMEN TARIFAS (2)'!K37</f>
        <v>0</v>
      </c>
      <c r="J11" s="42">
        <f>+'RESUMEN TARIFAS (2)'!L37</f>
        <v>0</v>
      </c>
    </row>
    <row r="12" spans="2:12" x14ac:dyDescent="0.2">
      <c r="B12" s="28">
        <v>6</v>
      </c>
      <c r="C12" s="31" t="s">
        <v>308</v>
      </c>
      <c r="D12" s="30">
        <f>+'RESUMEN TARIFAS (2)'!F79</f>
        <v>7900</v>
      </c>
      <c r="E12" s="30">
        <f>+'RESUMEN TARIFAS (2)'!G79</f>
        <v>8600</v>
      </c>
      <c r="F12" s="30">
        <f>+'RESUMEN TARIFAS (2)'!H79</f>
        <v>22200</v>
      </c>
      <c r="G12" s="30">
        <f>+'RESUMEN TARIFAS (2)'!I79</f>
        <v>27600</v>
      </c>
      <c r="H12" s="30">
        <f>+'RESUMEN TARIFAS (2)'!J79</f>
        <v>32300</v>
      </c>
      <c r="I12" s="30">
        <f>+'RESUMEN TARIFAS (2)'!K79</f>
        <v>0</v>
      </c>
      <c r="J12" s="42">
        <f>+'RESUMEN TARIFAS (2)'!L79</f>
        <v>0</v>
      </c>
    </row>
    <row r="13" spans="2:12" x14ac:dyDescent="0.2">
      <c r="B13" s="28">
        <v>7</v>
      </c>
      <c r="C13" s="31" t="s">
        <v>449</v>
      </c>
      <c r="D13" s="30">
        <f>+'RESUMEN TARIFAS (2)'!F118</f>
        <v>8000</v>
      </c>
      <c r="E13" s="30">
        <f>+'RESUMEN TARIFAS (2)'!G118</f>
        <v>8700</v>
      </c>
      <c r="F13" s="30">
        <f>+'RESUMEN TARIFAS (2)'!H118</f>
        <v>18600</v>
      </c>
      <c r="G13" s="30">
        <f>+'RESUMEN TARIFAS (2)'!I118</f>
        <v>23600</v>
      </c>
      <c r="H13" s="30">
        <f>+'RESUMEN TARIFAS (2)'!J118</f>
        <v>26600</v>
      </c>
      <c r="I13" s="30">
        <f>+'RESUMEN TARIFAS (2)'!K118</f>
        <v>0</v>
      </c>
      <c r="J13" s="42">
        <f>+'RESUMEN TARIFAS (2)'!L118</f>
        <v>0</v>
      </c>
    </row>
    <row r="14" spans="2:12" x14ac:dyDescent="0.2">
      <c r="B14" s="28">
        <v>8</v>
      </c>
      <c r="C14" s="31" t="s">
        <v>450</v>
      </c>
      <c r="D14" s="30">
        <f>+'RESUMEN TARIFAS (2)'!F115</f>
        <v>9000</v>
      </c>
      <c r="E14" s="30">
        <f>+'RESUMEN TARIFAS (2)'!G115</f>
        <v>9600</v>
      </c>
      <c r="F14" s="30">
        <f>+'RESUMEN TARIFAS (2)'!H115</f>
        <v>10500</v>
      </c>
      <c r="G14" s="30">
        <f>+'RESUMEN TARIFAS (2)'!I115</f>
        <v>11100</v>
      </c>
      <c r="H14" s="30">
        <f>+'RESUMEN TARIFAS (2)'!J115</f>
        <v>12000</v>
      </c>
      <c r="I14" s="30">
        <f>+'RESUMEN TARIFAS (2)'!K115</f>
        <v>34500</v>
      </c>
      <c r="J14" s="42">
        <f>+'RESUMEN TARIFAS (2)'!L115</f>
        <v>39500</v>
      </c>
    </row>
    <row r="15" spans="2:12" x14ac:dyDescent="0.2">
      <c r="B15" s="28">
        <v>9</v>
      </c>
      <c r="C15" s="31" t="s">
        <v>137</v>
      </c>
      <c r="D15" s="30">
        <f>+'RESUMEN TARIFAS (2)'!F86</f>
        <v>9100</v>
      </c>
      <c r="E15" s="30">
        <f>+'RESUMEN TARIFAS (2)'!G86</f>
        <v>10000</v>
      </c>
      <c r="F15" s="30">
        <f>+'RESUMEN TARIFAS (2)'!H86</f>
        <v>20700</v>
      </c>
      <c r="G15" s="30">
        <f>+'RESUMEN TARIFAS (2)'!I86</f>
        <v>26600</v>
      </c>
      <c r="H15" s="30">
        <f>+'RESUMEN TARIFAS (2)'!J86</f>
        <v>30200</v>
      </c>
      <c r="I15" s="30">
        <f>+'RESUMEN TARIFAS (2)'!K86</f>
        <v>0</v>
      </c>
      <c r="J15" s="42">
        <f>+'RESUMEN TARIFAS (2)'!L86</f>
        <v>0</v>
      </c>
    </row>
    <row r="16" spans="2:12" x14ac:dyDescent="0.2">
      <c r="B16" s="28">
        <v>10</v>
      </c>
      <c r="C16" s="31" t="s">
        <v>311</v>
      </c>
      <c r="D16" s="30">
        <f>+'RESUMEN TARIFAS (2)'!F92</f>
        <v>9100</v>
      </c>
      <c r="E16" s="30">
        <f>+'RESUMEN TARIFAS (2)'!G92</f>
        <v>10000</v>
      </c>
      <c r="F16" s="30">
        <f>+'RESUMEN TARIFAS (2)'!H92</f>
        <v>20700</v>
      </c>
      <c r="G16" s="30">
        <f>+'RESUMEN TARIFAS (2)'!I92</f>
        <v>26600</v>
      </c>
      <c r="H16" s="30">
        <f>+'RESUMEN TARIFAS (2)'!J92</f>
        <v>30200</v>
      </c>
      <c r="I16" s="30">
        <f>+'RESUMEN TARIFAS (2)'!K92</f>
        <v>0</v>
      </c>
      <c r="J16" s="42">
        <f>+'RESUMEN TARIFAS (2)'!L92</f>
        <v>0</v>
      </c>
    </row>
    <row r="17" spans="2:10" x14ac:dyDescent="0.2">
      <c r="B17" s="28">
        <v>11</v>
      </c>
      <c r="C17" s="31" t="s">
        <v>423</v>
      </c>
      <c r="D17" s="30">
        <f>+'RESUMEN TARIFAS (2)'!F114</f>
        <v>12200</v>
      </c>
      <c r="E17" s="30">
        <f>+'RESUMEN TARIFAS (2)'!G114</f>
        <v>18000</v>
      </c>
      <c r="F17" s="30">
        <f>+'RESUMEN TARIFAS (2)'!H114</f>
        <v>18000</v>
      </c>
      <c r="G17" s="30">
        <f>+'RESUMEN TARIFAS (2)'!I114</f>
        <v>18000</v>
      </c>
      <c r="H17" s="30">
        <f>+'RESUMEN TARIFAS (2)'!J114</f>
        <v>32600</v>
      </c>
      <c r="I17" s="30">
        <f>+'RESUMEN TARIFAS (2)'!K114</f>
        <v>52000</v>
      </c>
      <c r="J17" s="42">
        <f>+'RESUMEN TARIFAS (2)'!L114</f>
        <v>59900</v>
      </c>
    </row>
    <row r="18" spans="2:10" ht="13.5" thickBot="1" x14ac:dyDescent="0.25">
      <c r="B18" s="28">
        <v>12</v>
      </c>
      <c r="C18" s="54" t="s">
        <v>421</v>
      </c>
      <c r="D18" s="30">
        <f>+'RESUMEN TARIFAS (2)'!F127</f>
        <v>4500</v>
      </c>
      <c r="E18" s="30">
        <f>+'RESUMEN TARIFAS (2)'!G127</f>
        <v>4800</v>
      </c>
      <c r="F18" s="30">
        <f>+'RESUMEN TARIFAS (2)'!H127</f>
        <v>5300</v>
      </c>
      <c r="G18" s="30">
        <f>+'RESUMEN TARIFAS (2)'!I127</f>
        <v>5700</v>
      </c>
      <c r="H18" s="30">
        <f>+'RESUMEN TARIFAS (2)'!J127</f>
        <v>11900</v>
      </c>
      <c r="I18" s="30">
        <f>+'RESUMEN TARIFAS (2)'!K127</f>
        <v>34500</v>
      </c>
      <c r="J18" s="42">
        <f>+'RESUMEN TARIFAS (2)'!L127</f>
        <v>39300</v>
      </c>
    </row>
    <row r="19" spans="2:10" ht="13.5" thickBot="1" x14ac:dyDescent="0.25">
      <c r="B19" s="266" t="s">
        <v>14</v>
      </c>
      <c r="C19" s="266"/>
      <c r="D19" s="52">
        <f>SUM(D7:D18)</f>
        <v>99800</v>
      </c>
      <c r="E19" s="52">
        <f t="shared" ref="E19:J19" si="0">SUM(E7:E18)</f>
        <v>118600</v>
      </c>
      <c r="F19" s="52">
        <f t="shared" si="0"/>
        <v>214100</v>
      </c>
      <c r="G19" s="52">
        <f t="shared" si="0"/>
        <v>270700</v>
      </c>
      <c r="H19" s="52">
        <f t="shared" si="0"/>
        <v>337100</v>
      </c>
      <c r="I19" s="52">
        <f t="shared" si="0"/>
        <v>162400</v>
      </c>
      <c r="J19" s="52">
        <f t="shared" si="0"/>
        <v>184500</v>
      </c>
    </row>
  </sheetData>
  <mergeCells count="3">
    <mergeCell ref="B4:J4"/>
    <mergeCell ref="D5:J5"/>
    <mergeCell ref="B19:C19"/>
  </mergeCells>
  <hyperlinks>
    <hyperlink ref="L4" location="'RUTAS VEHICULARES'!A1" display="REGRESAR"/>
  </hyperlink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20"/>
  <sheetViews>
    <sheetView showGridLines="0" workbookViewId="0">
      <selection activeCell="N10" sqref="N10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VEHICULARES'!A38</f>
        <v>BOGOTA - VALLEDUPAR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25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x14ac:dyDescent="0.2">
      <c r="B7" s="28">
        <v>1</v>
      </c>
      <c r="C7" s="31" t="s">
        <v>320</v>
      </c>
      <c r="D7" s="29">
        <f>+'RESUMEN TARIFAS (2)'!F9</f>
        <v>8400</v>
      </c>
      <c r="E7" s="29">
        <f>+'RESUMEN TARIFAS (2)'!G9</f>
        <v>14500</v>
      </c>
      <c r="F7" s="29">
        <f>+'RESUMEN TARIFAS (2)'!H9</f>
        <v>9300</v>
      </c>
      <c r="G7" s="29">
        <f>+'RESUMEN TARIFAS (2)'!I9</f>
        <v>21100</v>
      </c>
      <c r="H7" s="29">
        <f>+'RESUMEN TARIFAS (2)'!J9</f>
        <v>32100</v>
      </c>
      <c r="I7" s="29">
        <f>+'RESUMEN TARIFAS (2)'!K9</f>
        <v>41400</v>
      </c>
      <c r="J7" s="41">
        <f>+'RESUMEN TARIFAS (2)'!L9</f>
        <v>45800</v>
      </c>
    </row>
    <row r="8" spans="2:12" x14ac:dyDescent="0.2">
      <c r="B8" s="28">
        <v>2</v>
      </c>
      <c r="C8" s="31" t="s">
        <v>305</v>
      </c>
      <c r="D8" s="29">
        <f>+'RESUMEN TARIFAS (2)'!F50</f>
        <v>7800</v>
      </c>
      <c r="E8" s="29">
        <f>+'RESUMEN TARIFAS (2)'!G50</f>
        <v>8600</v>
      </c>
      <c r="F8" s="29">
        <f>+'RESUMEN TARIFAS (2)'!H50</f>
        <v>22300</v>
      </c>
      <c r="G8" s="29">
        <f>+'RESUMEN TARIFAS (2)'!I50</f>
        <v>27600</v>
      </c>
      <c r="H8" s="29">
        <f>+'RESUMEN TARIFAS (2)'!J50</f>
        <v>32500</v>
      </c>
      <c r="I8" s="29">
        <f>+'RESUMEN TARIFAS (2)'!K50</f>
        <v>0</v>
      </c>
      <c r="J8" s="41">
        <f>+'RESUMEN TARIFAS (2)'!L50</f>
        <v>0</v>
      </c>
    </row>
    <row r="9" spans="2:12" x14ac:dyDescent="0.2">
      <c r="B9" s="28">
        <v>3</v>
      </c>
      <c r="C9" s="31" t="s">
        <v>325</v>
      </c>
      <c r="D9" s="29">
        <f>+'RESUMEN TARIFAS (2)'!F4</f>
        <v>7800</v>
      </c>
      <c r="E9" s="29">
        <f>+'RESUMEN TARIFAS (2)'!G4</f>
        <v>8600</v>
      </c>
      <c r="F9" s="29">
        <f>+'RESUMEN TARIFAS (2)'!H4</f>
        <v>22300</v>
      </c>
      <c r="G9" s="29">
        <f>+'RESUMEN TARIFAS (2)'!I4</f>
        <v>27600</v>
      </c>
      <c r="H9" s="29">
        <f>+'RESUMEN TARIFAS (2)'!J4</f>
        <v>32500</v>
      </c>
      <c r="I9" s="29">
        <f>+'RESUMEN TARIFAS (2)'!K4</f>
        <v>0</v>
      </c>
      <c r="J9" s="41">
        <f>+'RESUMEN TARIFAS (2)'!L4</f>
        <v>0</v>
      </c>
    </row>
    <row r="10" spans="2:12" x14ac:dyDescent="0.2">
      <c r="B10" s="28">
        <v>4</v>
      </c>
      <c r="C10" s="31" t="s">
        <v>25</v>
      </c>
      <c r="D10" s="30">
        <f>+'RESUMEN TARIFAS (2)'!F10</f>
        <v>8000</v>
      </c>
      <c r="E10" s="30">
        <f>+'RESUMEN TARIFAS (2)'!G10</f>
        <v>8700</v>
      </c>
      <c r="F10" s="30">
        <f>+'RESUMEN TARIFAS (2)'!H10</f>
        <v>18600</v>
      </c>
      <c r="G10" s="30">
        <f>+'RESUMEN TARIFAS (2)'!I10</f>
        <v>23600</v>
      </c>
      <c r="H10" s="30">
        <f>+'RESUMEN TARIFAS (2)'!J10</f>
        <v>26600</v>
      </c>
      <c r="I10" s="30">
        <f>+'RESUMEN TARIFAS (2)'!K10</f>
        <v>0</v>
      </c>
      <c r="J10" s="42">
        <f>+'RESUMEN TARIFAS (2)'!L10</f>
        <v>0</v>
      </c>
    </row>
    <row r="11" spans="2:12" x14ac:dyDescent="0.2">
      <c r="B11" s="28">
        <v>5</v>
      </c>
      <c r="C11" s="31" t="s">
        <v>307</v>
      </c>
      <c r="D11" s="30">
        <f>+'RESUMEN TARIFAS (2)'!F91</f>
        <v>7900</v>
      </c>
      <c r="E11" s="30">
        <f>+'RESUMEN TARIFAS (2)'!G91</f>
        <v>8600</v>
      </c>
      <c r="F11" s="30">
        <f>+'RESUMEN TARIFAS (2)'!H91</f>
        <v>22200</v>
      </c>
      <c r="G11" s="30">
        <f>+'RESUMEN TARIFAS (2)'!I91</f>
        <v>27600</v>
      </c>
      <c r="H11" s="30">
        <f>+'RESUMEN TARIFAS (2)'!J91</f>
        <v>32300</v>
      </c>
      <c r="I11" s="30">
        <f>+'RESUMEN TARIFAS (2)'!K91</f>
        <v>0</v>
      </c>
      <c r="J11" s="42">
        <f>+'RESUMEN TARIFAS (2)'!L91</f>
        <v>0</v>
      </c>
    </row>
    <row r="12" spans="2:12" x14ac:dyDescent="0.2">
      <c r="B12" s="28">
        <v>6</v>
      </c>
      <c r="C12" s="31" t="s">
        <v>419</v>
      </c>
      <c r="D12" s="30">
        <f>+'RESUMEN TARIFAS (2)'!F37</f>
        <v>7900</v>
      </c>
      <c r="E12" s="30">
        <f>+'RESUMEN TARIFAS (2)'!G37</f>
        <v>8600</v>
      </c>
      <c r="F12" s="30">
        <f>+'RESUMEN TARIFAS (2)'!H37</f>
        <v>22200</v>
      </c>
      <c r="G12" s="30">
        <f>+'RESUMEN TARIFAS (2)'!I37</f>
        <v>27600</v>
      </c>
      <c r="H12" s="30">
        <f>+'RESUMEN TARIFAS (2)'!J37</f>
        <v>32300</v>
      </c>
      <c r="I12" s="30">
        <f>+'RESUMEN TARIFAS (2)'!K37</f>
        <v>0</v>
      </c>
      <c r="J12" s="42">
        <f>+'RESUMEN TARIFAS (2)'!L37</f>
        <v>0</v>
      </c>
    </row>
    <row r="13" spans="2:12" x14ac:dyDescent="0.2">
      <c r="B13" s="28">
        <v>7</v>
      </c>
      <c r="C13" s="31" t="s">
        <v>308</v>
      </c>
      <c r="D13" s="30">
        <f>+'RESUMEN TARIFAS (2)'!F79</f>
        <v>7900</v>
      </c>
      <c r="E13" s="30">
        <f>+'RESUMEN TARIFAS (2)'!G79</f>
        <v>8600</v>
      </c>
      <c r="F13" s="30">
        <f>+'RESUMEN TARIFAS (2)'!H79</f>
        <v>22200</v>
      </c>
      <c r="G13" s="30">
        <f>+'RESUMEN TARIFAS (2)'!I79</f>
        <v>27600</v>
      </c>
      <c r="H13" s="30">
        <f>+'RESUMEN TARIFAS (2)'!J79</f>
        <v>32300</v>
      </c>
      <c r="I13" s="30">
        <f>+'RESUMEN TARIFAS (2)'!K79</f>
        <v>0</v>
      </c>
      <c r="J13" s="42">
        <f>+'RESUMEN TARIFAS (2)'!L79</f>
        <v>0</v>
      </c>
    </row>
    <row r="14" spans="2:12" x14ac:dyDescent="0.2">
      <c r="B14" s="28">
        <v>8</v>
      </c>
      <c r="C14" s="31" t="s">
        <v>126</v>
      </c>
      <c r="D14" s="30">
        <f>+'RESUMEN TARIFAS (2)'!F118</f>
        <v>8000</v>
      </c>
      <c r="E14" s="30">
        <f>+'RESUMEN TARIFAS (2)'!G118</f>
        <v>8700</v>
      </c>
      <c r="F14" s="30">
        <f>+'RESUMEN TARIFAS (2)'!H118</f>
        <v>18600</v>
      </c>
      <c r="G14" s="30">
        <f>+'RESUMEN TARIFAS (2)'!I118</f>
        <v>23600</v>
      </c>
      <c r="H14" s="30">
        <f>+'RESUMEN TARIFAS (2)'!J118</f>
        <v>26600</v>
      </c>
      <c r="I14" s="30">
        <f>+'RESUMEN TARIFAS (2)'!K118</f>
        <v>0</v>
      </c>
      <c r="J14" s="42">
        <f>+'RESUMEN TARIFAS (2)'!L118</f>
        <v>0</v>
      </c>
    </row>
    <row r="15" spans="2:12" x14ac:dyDescent="0.2">
      <c r="B15" s="28">
        <v>9</v>
      </c>
      <c r="C15" s="31" t="s">
        <v>309</v>
      </c>
      <c r="D15" s="30">
        <f>+'RESUMEN TARIFAS (2)'!F115</f>
        <v>9000</v>
      </c>
      <c r="E15" s="30">
        <f>+'RESUMEN TARIFAS (2)'!G115</f>
        <v>9600</v>
      </c>
      <c r="F15" s="30">
        <f>+'RESUMEN TARIFAS (2)'!H115</f>
        <v>10500</v>
      </c>
      <c r="G15" s="30">
        <f>+'RESUMEN TARIFAS (2)'!I115</f>
        <v>11100</v>
      </c>
      <c r="H15" s="30">
        <f>+'RESUMEN TARIFAS (2)'!J115</f>
        <v>12000</v>
      </c>
      <c r="I15" s="30">
        <f>+'RESUMEN TARIFAS (2)'!K115</f>
        <v>34500</v>
      </c>
      <c r="J15" s="42">
        <f>+'RESUMEN TARIFAS (2)'!L115</f>
        <v>39500</v>
      </c>
    </row>
    <row r="16" spans="2:12" x14ac:dyDescent="0.2">
      <c r="B16" s="28">
        <v>10</v>
      </c>
      <c r="C16" s="31" t="s">
        <v>310</v>
      </c>
      <c r="D16" s="30">
        <f>+'RESUMEN TARIFAS (2)'!F86</f>
        <v>9100</v>
      </c>
      <c r="E16" s="30">
        <f>+'RESUMEN TARIFAS (2)'!G86</f>
        <v>10000</v>
      </c>
      <c r="F16" s="30">
        <f>+'RESUMEN TARIFAS (2)'!H86</f>
        <v>20700</v>
      </c>
      <c r="G16" s="30">
        <f>+'RESUMEN TARIFAS (2)'!I86</f>
        <v>26600</v>
      </c>
      <c r="H16" s="30">
        <f>+'RESUMEN TARIFAS (2)'!J86</f>
        <v>30200</v>
      </c>
      <c r="I16" s="30">
        <f>+'RESUMEN TARIFAS (2)'!K86</f>
        <v>0</v>
      </c>
      <c r="J16" s="42">
        <f>+'RESUMEN TARIFAS (2)'!L86</f>
        <v>0</v>
      </c>
    </row>
    <row r="17" spans="2:10" x14ac:dyDescent="0.2">
      <c r="B17" s="28">
        <v>11</v>
      </c>
      <c r="C17" s="31" t="s">
        <v>138</v>
      </c>
      <c r="D17" s="30">
        <f>+'RESUMEN TARIFAS (2)'!F92</f>
        <v>9100</v>
      </c>
      <c r="E17" s="30">
        <f>+'RESUMEN TARIFAS (2)'!G92</f>
        <v>10000</v>
      </c>
      <c r="F17" s="30">
        <f>+'RESUMEN TARIFAS (2)'!H92</f>
        <v>20700</v>
      </c>
      <c r="G17" s="30">
        <f>+'RESUMEN TARIFAS (2)'!I92</f>
        <v>26600</v>
      </c>
      <c r="H17" s="30">
        <f>+'RESUMEN TARIFAS (2)'!J92</f>
        <v>30200</v>
      </c>
      <c r="I17" s="30">
        <f>+'RESUMEN TARIFAS (2)'!K92</f>
        <v>0</v>
      </c>
      <c r="J17" s="42">
        <f>+'RESUMEN TARIFAS (2)'!L92</f>
        <v>0</v>
      </c>
    </row>
    <row r="18" spans="2:10" x14ac:dyDescent="0.2">
      <c r="B18" s="28">
        <v>12</v>
      </c>
      <c r="C18" s="31" t="s">
        <v>423</v>
      </c>
      <c r="D18" s="30">
        <f>+'RESUMEN TARIFAS (2)'!F114</f>
        <v>12200</v>
      </c>
      <c r="E18" s="30">
        <f>+'RESUMEN TARIFAS (2)'!G114</f>
        <v>18000</v>
      </c>
      <c r="F18" s="30">
        <f>+'RESUMEN TARIFAS (2)'!H114</f>
        <v>18000</v>
      </c>
      <c r="G18" s="30">
        <f>+'RESUMEN TARIFAS (2)'!I114</f>
        <v>18000</v>
      </c>
      <c r="H18" s="30">
        <f>+'RESUMEN TARIFAS (2)'!J114</f>
        <v>32600</v>
      </c>
      <c r="I18" s="30">
        <f>+'RESUMEN TARIFAS (2)'!K114</f>
        <v>52000</v>
      </c>
      <c r="J18" s="42">
        <f>+'RESUMEN TARIFAS (2)'!L114</f>
        <v>59900</v>
      </c>
    </row>
    <row r="19" spans="2:10" ht="13.5" thickBot="1" x14ac:dyDescent="0.25">
      <c r="B19" s="28">
        <v>13</v>
      </c>
      <c r="C19" s="54" t="s">
        <v>421</v>
      </c>
      <c r="D19" s="30">
        <f>+'RESUMEN TARIFAS (2)'!F127</f>
        <v>4500</v>
      </c>
      <c r="E19" s="30">
        <f>+'RESUMEN TARIFAS (2)'!G127</f>
        <v>4800</v>
      </c>
      <c r="F19" s="30">
        <f>+'RESUMEN TARIFAS (2)'!H127</f>
        <v>5300</v>
      </c>
      <c r="G19" s="30">
        <f>+'RESUMEN TARIFAS (2)'!I127</f>
        <v>5700</v>
      </c>
      <c r="H19" s="30">
        <f>+'RESUMEN TARIFAS (2)'!J127</f>
        <v>11900</v>
      </c>
      <c r="I19" s="30">
        <f>+'RESUMEN TARIFAS (2)'!K127</f>
        <v>34500</v>
      </c>
      <c r="J19" s="42">
        <f>+'RESUMEN TARIFAS (2)'!L127</f>
        <v>39300</v>
      </c>
    </row>
    <row r="20" spans="2:10" ht="13.5" thickBot="1" x14ac:dyDescent="0.25">
      <c r="B20" s="266" t="s">
        <v>14</v>
      </c>
      <c r="C20" s="266"/>
      <c r="D20" s="52">
        <f>SUM(D7:D19)</f>
        <v>107600</v>
      </c>
      <c r="E20" s="52">
        <f t="shared" ref="E20:J20" si="0">SUM(E7:E19)</f>
        <v>127300</v>
      </c>
      <c r="F20" s="52">
        <f t="shared" si="0"/>
        <v>232900</v>
      </c>
      <c r="G20" s="52">
        <f t="shared" si="0"/>
        <v>294300</v>
      </c>
      <c r="H20" s="52">
        <f t="shared" si="0"/>
        <v>364100</v>
      </c>
      <c r="I20" s="52">
        <f t="shared" si="0"/>
        <v>162400</v>
      </c>
      <c r="J20" s="52">
        <f t="shared" si="0"/>
        <v>184500</v>
      </c>
    </row>
  </sheetData>
  <mergeCells count="3">
    <mergeCell ref="B4:J4"/>
    <mergeCell ref="D5:J5"/>
    <mergeCell ref="B20:C20"/>
  </mergeCells>
  <hyperlinks>
    <hyperlink ref="L4" location="'RUTAS VEHICULARES'!A1" display="REGRESAR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26"/>
  <sheetViews>
    <sheetView showGridLines="0" workbookViewId="0">
      <selection activeCell="D22" sqref="D21:D22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VEHICULARES'!A39</f>
        <v>BOGOTA - VALLEDUPAR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25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x14ac:dyDescent="0.2">
      <c r="B7" s="28">
        <v>1</v>
      </c>
      <c r="C7" s="31" t="s">
        <v>67</v>
      </c>
      <c r="D7" s="29">
        <f>+'RESUMEN TARIFAS (2)'!F132</f>
        <v>9700</v>
      </c>
      <c r="E7" s="29">
        <f>+'RESUMEN TARIFAS (2)'!G132</f>
        <v>13800</v>
      </c>
      <c r="F7" s="29">
        <f>+'RESUMEN TARIFAS (2)'!H132</f>
        <v>11600</v>
      </c>
      <c r="G7" s="29">
        <f>+'RESUMEN TARIFAS (2)'!I132</f>
        <v>15500</v>
      </c>
      <c r="H7" s="29">
        <f>+'RESUMEN TARIFAS (2)'!J132</f>
        <v>27200</v>
      </c>
      <c r="I7" s="29">
        <f>+'RESUMEN TARIFAS (2)'!K132</f>
        <v>36500</v>
      </c>
      <c r="J7" s="41">
        <f>+'RESUMEN TARIFAS (2)'!L132</f>
        <v>40100</v>
      </c>
    </row>
    <row r="8" spans="2:12" x14ac:dyDescent="0.2">
      <c r="B8" s="28">
        <v>2</v>
      </c>
      <c r="C8" s="31" t="s">
        <v>68</v>
      </c>
      <c r="D8" s="29">
        <f>+'RESUMEN TARIFAS (2)'!F16</f>
        <v>9000</v>
      </c>
      <c r="E8" s="29">
        <f>+'RESUMEN TARIFAS (2)'!G16</f>
        <v>11700</v>
      </c>
      <c r="F8" s="29">
        <f>+'RESUMEN TARIFAS (2)'!H16</f>
        <v>29100</v>
      </c>
      <c r="G8" s="29">
        <f>+'RESUMEN TARIFAS (2)'!I16</f>
        <v>35000</v>
      </c>
      <c r="H8" s="29">
        <f>+'RESUMEN TARIFAS (2)'!J16</f>
        <v>40300</v>
      </c>
      <c r="I8" s="29">
        <f>+'RESUMEN TARIFAS (2)'!K16</f>
        <v>0</v>
      </c>
      <c r="J8" s="41">
        <f>+'RESUMEN TARIFAS (2)'!L16</f>
        <v>0</v>
      </c>
    </row>
    <row r="9" spans="2:12" x14ac:dyDescent="0.2">
      <c r="B9" s="28">
        <v>3</v>
      </c>
      <c r="C9" s="31" t="s">
        <v>448</v>
      </c>
      <c r="D9" s="29">
        <f>+'RESUMEN TARIFAS (2)'!F47</f>
        <v>12400</v>
      </c>
      <c r="E9" s="29">
        <f>+'RESUMEN TARIFAS (2)'!G47</f>
        <v>17400</v>
      </c>
      <c r="F9" s="29">
        <f>+'RESUMEN TARIFAS (2)'!H47</f>
        <v>24600</v>
      </c>
      <c r="G9" s="29">
        <f>+'RESUMEN TARIFAS (2)'!I47</f>
        <v>51500</v>
      </c>
      <c r="H9" s="29">
        <f>+'RESUMEN TARIFAS (2)'!J47</f>
        <v>64000</v>
      </c>
      <c r="I9" s="29">
        <f>+'RESUMEN TARIFAS (2)'!K47</f>
        <v>75900</v>
      </c>
      <c r="J9" s="41">
        <f>+'RESUMEN TARIFAS (2)'!L47</f>
        <v>0</v>
      </c>
    </row>
    <row r="10" spans="2:12" x14ac:dyDescent="0.2">
      <c r="B10" s="28">
        <v>4</v>
      </c>
      <c r="C10" s="31" t="s">
        <v>317</v>
      </c>
      <c r="D10" s="30">
        <f>+'RESUMEN TARIFAS (2)'!F152</f>
        <v>10200</v>
      </c>
      <c r="E10" s="30">
        <f>+'RESUMEN TARIFAS (2)'!G152</f>
        <v>12900</v>
      </c>
      <c r="F10" s="30">
        <f>+'RESUMEN TARIFAS (2)'!H152</f>
        <v>30200</v>
      </c>
      <c r="G10" s="30">
        <f>+'RESUMEN TARIFAS (2)'!I152</f>
        <v>36200</v>
      </c>
      <c r="H10" s="30">
        <f>+'RESUMEN TARIFAS (2)'!J152</f>
        <v>42500</v>
      </c>
      <c r="I10" s="30">
        <f>+'RESUMEN TARIFAS (2)'!K152</f>
        <v>0</v>
      </c>
      <c r="J10" s="42">
        <f>+'RESUMEN TARIFAS (2)'!L152</f>
        <v>0</v>
      </c>
    </row>
    <row r="11" spans="2:12" x14ac:dyDescent="0.2">
      <c r="B11" s="28">
        <v>5</v>
      </c>
      <c r="C11" s="31" t="s">
        <v>318</v>
      </c>
      <c r="D11" s="30">
        <f>+'RESUMEN TARIFAS (2)'!F3</f>
        <v>10200</v>
      </c>
      <c r="E11" s="30">
        <f>+'RESUMEN TARIFAS (2)'!G3</f>
        <v>12900</v>
      </c>
      <c r="F11" s="30">
        <f>+'RESUMEN TARIFAS (2)'!H3</f>
        <v>30200</v>
      </c>
      <c r="G11" s="30">
        <f>+'RESUMEN TARIFAS (2)'!I3</f>
        <v>36200</v>
      </c>
      <c r="H11" s="30">
        <f>+'RESUMEN TARIFAS (2)'!J3</f>
        <v>42500</v>
      </c>
      <c r="I11" s="30">
        <f>+'RESUMEN TARIFAS (2)'!K3</f>
        <v>0</v>
      </c>
      <c r="J11" s="42">
        <f>+'RESUMEN TARIFAS (2)'!L3</f>
        <v>0</v>
      </c>
    </row>
    <row r="12" spans="2:12" x14ac:dyDescent="0.2">
      <c r="B12" s="28">
        <v>6</v>
      </c>
      <c r="C12" s="31" t="s">
        <v>319</v>
      </c>
      <c r="D12" s="30">
        <f>+'RESUMEN TARIFAS (2)'!F68</f>
        <v>10200</v>
      </c>
      <c r="E12" s="30">
        <f>+'RESUMEN TARIFAS (2)'!G68</f>
        <v>12900</v>
      </c>
      <c r="F12" s="30">
        <f>+'RESUMEN TARIFAS (2)'!H68</f>
        <v>30200</v>
      </c>
      <c r="G12" s="30">
        <f>+'RESUMEN TARIFAS (2)'!I68</f>
        <v>36200</v>
      </c>
      <c r="H12" s="30">
        <f>+'RESUMEN TARIFAS (2)'!J68</f>
        <v>42500</v>
      </c>
      <c r="I12" s="30">
        <f>+'RESUMEN TARIFAS (2)'!K68</f>
        <v>0</v>
      </c>
      <c r="J12" s="42">
        <f>+'RESUMEN TARIFAS (2)'!L68</f>
        <v>0</v>
      </c>
    </row>
    <row r="13" spans="2:12" x14ac:dyDescent="0.2">
      <c r="B13" s="28">
        <v>7</v>
      </c>
      <c r="C13" s="31" t="s">
        <v>310</v>
      </c>
      <c r="D13" s="30">
        <f>+'RESUMEN TARIFAS (2)'!F86</f>
        <v>9100</v>
      </c>
      <c r="E13" s="30">
        <f>+'RESUMEN TARIFAS (2)'!G86</f>
        <v>10000</v>
      </c>
      <c r="F13" s="30">
        <f>+'RESUMEN TARIFAS (2)'!H86</f>
        <v>20700</v>
      </c>
      <c r="G13" s="30">
        <f>+'RESUMEN TARIFAS (2)'!I86</f>
        <v>26600</v>
      </c>
      <c r="H13" s="30">
        <f>+'RESUMEN TARIFAS (2)'!J86</f>
        <v>30200</v>
      </c>
      <c r="I13" s="30">
        <f>+'RESUMEN TARIFAS (2)'!K86</f>
        <v>0</v>
      </c>
      <c r="J13" s="42">
        <f>+'RESUMEN TARIFAS (2)'!L86</f>
        <v>0</v>
      </c>
    </row>
    <row r="14" spans="2:12" x14ac:dyDescent="0.2">
      <c r="B14" s="28">
        <v>8</v>
      </c>
      <c r="C14" s="31" t="s">
        <v>311</v>
      </c>
      <c r="D14" s="30">
        <f>+'RESUMEN TARIFAS (2)'!F92</f>
        <v>9100</v>
      </c>
      <c r="E14" s="30">
        <f>+'RESUMEN TARIFAS (2)'!G92</f>
        <v>10000</v>
      </c>
      <c r="F14" s="30">
        <f>+'RESUMEN TARIFAS (2)'!H92</f>
        <v>20700</v>
      </c>
      <c r="G14" s="30">
        <f>+'RESUMEN TARIFAS (2)'!I92</f>
        <v>26600</v>
      </c>
      <c r="H14" s="30">
        <f>+'RESUMEN TARIFAS (2)'!J92</f>
        <v>30200</v>
      </c>
      <c r="I14" s="30">
        <f>+'RESUMEN TARIFAS (2)'!K92</f>
        <v>0</v>
      </c>
      <c r="J14" s="42">
        <f>+'RESUMEN TARIFAS (2)'!L92</f>
        <v>0</v>
      </c>
    </row>
    <row r="15" spans="2:12" x14ac:dyDescent="0.2">
      <c r="B15" s="28">
        <v>9</v>
      </c>
      <c r="C15" s="31" t="s">
        <v>422</v>
      </c>
      <c r="D15" s="30">
        <f>+'RESUMEN TARIFAS (2)'!F114</f>
        <v>12200</v>
      </c>
      <c r="E15" s="30">
        <f>+'RESUMEN TARIFAS (2)'!G114</f>
        <v>18000</v>
      </c>
      <c r="F15" s="30">
        <f>+'RESUMEN TARIFAS (2)'!H114</f>
        <v>18000</v>
      </c>
      <c r="G15" s="30">
        <f>+'RESUMEN TARIFAS (2)'!I114</f>
        <v>18000</v>
      </c>
      <c r="H15" s="30">
        <f>+'RESUMEN TARIFAS (2)'!J114</f>
        <v>32600</v>
      </c>
      <c r="I15" s="30">
        <f>+'RESUMEN TARIFAS (2)'!K114</f>
        <v>52000</v>
      </c>
      <c r="J15" s="42">
        <f>+'RESUMEN TARIFAS (2)'!L114</f>
        <v>59900</v>
      </c>
    </row>
    <row r="16" spans="2:12" ht="13.5" thickBot="1" x14ac:dyDescent="0.25">
      <c r="B16" s="28">
        <v>10</v>
      </c>
      <c r="C16" s="54" t="s">
        <v>421</v>
      </c>
      <c r="D16" s="30">
        <f>+'RESUMEN TARIFAS (2)'!F127</f>
        <v>4500</v>
      </c>
      <c r="E16" s="30">
        <f>+'RESUMEN TARIFAS (2)'!G127</f>
        <v>4800</v>
      </c>
      <c r="F16" s="30">
        <f>+'RESUMEN TARIFAS (2)'!H127</f>
        <v>5300</v>
      </c>
      <c r="G16" s="30">
        <f>+'RESUMEN TARIFAS (2)'!I127</f>
        <v>5700</v>
      </c>
      <c r="H16" s="30">
        <f>+'RESUMEN TARIFAS (2)'!J127</f>
        <v>11900</v>
      </c>
      <c r="I16" s="30">
        <f>+'RESUMEN TARIFAS (2)'!K127</f>
        <v>34500</v>
      </c>
      <c r="J16" s="42">
        <f>+'RESUMEN TARIFAS (2)'!L127</f>
        <v>39300</v>
      </c>
    </row>
    <row r="17" spans="2:10" ht="13.5" thickBot="1" x14ac:dyDescent="0.25">
      <c r="B17" s="266" t="s">
        <v>14</v>
      </c>
      <c r="C17" s="266"/>
      <c r="D17" s="52">
        <f t="shared" ref="D17:J17" si="0">SUM(D7:D16)</f>
        <v>96600</v>
      </c>
      <c r="E17" s="52">
        <f t="shared" si="0"/>
        <v>124400</v>
      </c>
      <c r="F17" s="52">
        <f t="shared" si="0"/>
        <v>220600</v>
      </c>
      <c r="G17" s="52">
        <f t="shared" si="0"/>
        <v>287500</v>
      </c>
      <c r="H17" s="52">
        <f t="shared" si="0"/>
        <v>363900</v>
      </c>
      <c r="I17" s="52">
        <f t="shared" si="0"/>
        <v>198900</v>
      </c>
      <c r="J17" s="52">
        <f t="shared" si="0"/>
        <v>139300</v>
      </c>
    </row>
    <row r="26" spans="2:10" ht="11.25" customHeight="1" x14ac:dyDescent="0.2"/>
  </sheetData>
  <mergeCells count="3">
    <mergeCell ref="B4:J4"/>
    <mergeCell ref="D5:J5"/>
    <mergeCell ref="B17:C17"/>
  </mergeCells>
  <hyperlinks>
    <hyperlink ref="L4" location="'RUTAS VEHICULARES'!A1" display="REGRESAR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10"/>
  <sheetViews>
    <sheetView showGridLines="0" workbookViewId="0">
      <selection activeCell="H18" sqref="H18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VEHICULARES'!A40</f>
        <v>BOGOTA - VILLAVICENCIO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25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x14ac:dyDescent="0.2">
      <c r="B7" s="28">
        <v>1</v>
      </c>
      <c r="C7" s="31" t="s">
        <v>326</v>
      </c>
      <c r="D7" s="29">
        <f>+'RESUMEN TARIFAS (2)'!F40</f>
        <v>11500</v>
      </c>
      <c r="E7" s="29">
        <f>+'RESUMEN TARIFAS (2)'!G40</f>
        <v>34200</v>
      </c>
      <c r="F7" s="29">
        <f>+'RESUMEN TARIFAS (2)'!H40</f>
        <v>17200</v>
      </c>
      <c r="G7" s="29">
        <f>+'RESUMEN TARIFAS (2)'!I40</f>
        <v>45500</v>
      </c>
      <c r="H7" s="29">
        <f>+'RESUMEN TARIFAS (2)'!J40</f>
        <v>51200</v>
      </c>
      <c r="I7" s="29">
        <f>+'RESUMEN TARIFAS (2)'!K40</f>
        <v>56900</v>
      </c>
      <c r="J7" s="41">
        <f>+'RESUMEN TARIFAS (2)'!L40</f>
        <v>68200</v>
      </c>
    </row>
    <row r="8" spans="2:12" x14ac:dyDescent="0.2">
      <c r="B8" s="28">
        <v>2</v>
      </c>
      <c r="C8" s="31" t="s">
        <v>327</v>
      </c>
      <c r="D8" s="29">
        <f>+'RESUMEN TARIFAS (2)'!F105</f>
        <v>8000</v>
      </c>
      <c r="E8" s="29">
        <f>+'RESUMEN TARIFAS (2)'!G105</f>
        <v>8700</v>
      </c>
      <c r="F8" s="29">
        <f>+'RESUMEN TARIFAS (2)'!H105</f>
        <v>18600</v>
      </c>
      <c r="G8" s="29">
        <f>+'RESUMEN TARIFAS (2)'!I105</f>
        <v>23600</v>
      </c>
      <c r="H8" s="29">
        <f>+'RESUMEN TARIFAS (2)'!J105</f>
        <v>26600</v>
      </c>
      <c r="I8" s="29">
        <f>+'RESUMEN TARIFAS (2)'!K105</f>
        <v>0</v>
      </c>
      <c r="J8" s="41">
        <f>+'RESUMEN TARIFAS (2)'!L105</f>
        <v>0</v>
      </c>
    </row>
    <row r="9" spans="2:12" ht="13.5" thickBot="1" x14ac:dyDescent="0.25">
      <c r="B9" s="53">
        <v>3</v>
      </c>
      <c r="C9" s="54" t="s">
        <v>328</v>
      </c>
      <c r="D9" s="30">
        <f>+'RESUMEN TARIFAS (2)'!F102</f>
        <v>16100</v>
      </c>
      <c r="E9" s="30">
        <f>+'RESUMEN TARIFAS (2)'!G102</f>
        <v>31900</v>
      </c>
      <c r="F9" s="30">
        <f>+'RESUMEN TARIFAS (2)'!H102</f>
        <v>21700</v>
      </c>
      <c r="G9" s="30">
        <f>+'RESUMEN TARIFAS (2)'!I102</f>
        <v>38200</v>
      </c>
      <c r="H9" s="30">
        <f>+'RESUMEN TARIFAS (2)'!J102</f>
        <v>41600</v>
      </c>
      <c r="I9" s="30">
        <f>+'RESUMEN TARIFAS (2)'!K102</f>
        <v>63700</v>
      </c>
      <c r="J9" s="42">
        <f>+'RESUMEN TARIFAS (2)'!L102</f>
        <v>82400</v>
      </c>
    </row>
    <row r="10" spans="2:12" ht="13.5" thickBot="1" x14ac:dyDescent="0.25">
      <c r="B10" s="266" t="s">
        <v>14</v>
      </c>
      <c r="C10" s="266"/>
      <c r="D10" s="52">
        <f t="shared" ref="D10:J10" si="0">SUM(D7:D9)</f>
        <v>35600</v>
      </c>
      <c r="E10" s="52">
        <f t="shared" si="0"/>
        <v>74800</v>
      </c>
      <c r="F10" s="52">
        <f t="shared" si="0"/>
        <v>57500</v>
      </c>
      <c r="G10" s="52">
        <f t="shared" si="0"/>
        <v>107300</v>
      </c>
      <c r="H10" s="52">
        <f t="shared" si="0"/>
        <v>119400</v>
      </c>
      <c r="I10" s="52">
        <f t="shared" si="0"/>
        <v>120600</v>
      </c>
      <c r="J10" s="52">
        <f t="shared" si="0"/>
        <v>150600</v>
      </c>
    </row>
  </sheetData>
  <mergeCells count="3">
    <mergeCell ref="B4:J4"/>
    <mergeCell ref="D5:J5"/>
    <mergeCell ref="B10:C10"/>
  </mergeCells>
  <hyperlinks>
    <hyperlink ref="L4" location="'RUTAS VEHICULARES'!A1" display="REGRESAR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23"/>
  <sheetViews>
    <sheetView showGridLines="0" workbookViewId="0">
      <selection activeCell="L23" sqref="L23"/>
    </sheetView>
  </sheetViews>
  <sheetFormatPr baseColWidth="10" defaultRowHeight="12.75" x14ac:dyDescent="0.2"/>
  <cols>
    <col min="1" max="2" width="11.42578125" style="1"/>
    <col min="3" max="3" width="26" style="1" customWidth="1"/>
    <col min="4" max="9" width="11.42578125" style="1"/>
    <col min="10" max="10" width="11.42578125" style="1" customWidth="1"/>
    <col min="11" max="11" width="1.85546875" style="1" customWidth="1"/>
    <col min="12" max="16384" width="11.42578125" style="1"/>
  </cols>
  <sheetData>
    <row r="3" spans="2:12" ht="13.5" thickBot="1" x14ac:dyDescent="0.25">
      <c r="C3" s="267"/>
      <c r="D3" s="267"/>
      <c r="E3" s="267"/>
      <c r="F3" s="267"/>
      <c r="G3" s="267"/>
      <c r="H3" s="267"/>
      <c r="I3" s="267"/>
    </row>
    <row r="4" spans="2:12" ht="15.75" thickBot="1" x14ac:dyDescent="0.3">
      <c r="B4" s="260" t="str">
        <f>+'RUTAS VEHICULARES'!A14</f>
        <v>BOGOTA - BARRANQUILLA - CARTAGENA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10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x14ac:dyDescent="0.2">
      <c r="B7" s="20">
        <v>1</v>
      </c>
      <c r="C7" s="11" t="s">
        <v>67</v>
      </c>
      <c r="D7" s="12">
        <f>+'RESUMEN TARIFAS (2)'!F132</f>
        <v>9700</v>
      </c>
      <c r="E7" s="12">
        <f>+'RESUMEN TARIFAS (2)'!G132</f>
        <v>13800</v>
      </c>
      <c r="F7" s="12">
        <f>+'RESUMEN TARIFAS (2)'!H132</f>
        <v>11600</v>
      </c>
      <c r="G7" s="12">
        <f>+'RESUMEN TARIFAS (2)'!I132</f>
        <v>15500</v>
      </c>
      <c r="H7" s="12">
        <f>+'RESUMEN TARIFAS (2)'!J132</f>
        <v>27200</v>
      </c>
      <c r="I7" s="12">
        <f>+'RESUMEN TARIFAS (2)'!K132</f>
        <v>36500</v>
      </c>
      <c r="J7" s="21">
        <f>+'RESUMEN TARIFAS (2)'!L132</f>
        <v>40100</v>
      </c>
    </row>
    <row r="8" spans="2:12" x14ac:dyDescent="0.2">
      <c r="B8" s="20">
        <v>2</v>
      </c>
      <c r="C8" s="13" t="s">
        <v>68</v>
      </c>
      <c r="D8" s="12">
        <f>+'RESUMEN TARIFAS (2)'!F16</f>
        <v>9000</v>
      </c>
      <c r="E8" s="12">
        <f>+'RESUMEN TARIFAS (2)'!G16</f>
        <v>11700</v>
      </c>
      <c r="F8" s="12">
        <f>+'RESUMEN TARIFAS (2)'!H16</f>
        <v>29100</v>
      </c>
      <c r="G8" s="12">
        <f>+'RESUMEN TARIFAS (2)'!I16</f>
        <v>35000</v>
      </c>
      <c r="H8" s="12">
        <f>+'RESUMEN TARIFAS (2)'!J16</f>
        <v>40300</v>
      </c>
      <c r="I8" s="12">
        <f>+'RESUMEN TARIFAS (2)'!K16</f>
        <v>0</v>
      </c>
      <c r="J8" s="21">
        <f>+'RESUMEN TARIFAS (2)'!L16</f>
        <v>0</v>
      </c>
    </row>
    <row r="9" spans="2:12" x14ac:dyDescent="0.2">
      <c r="B9" s="20">
        <v>3</v>
      </c>
      <c r="C9" s="13" t="s">
        <v>448</v>
      </c>
      <c r="D9" s="12">
        <f>+'RESUMEN TARIFAS (2)'!F47</f>
        <v>12400</v>
      </c>
      <c r="E9" s="12">
        <f>+'RESUMEN TARIFAS (2)'!G47</f>
        <v>17400</v>
      </c>
      <c r="F9" s="12">
        <f>+'RESUMEN TARIFAS (2)'!H47</f>
        <v>24600</v>
      </c>
      <c r="G9" s="12">
        <f>+'RESUMEN TARIFAS (2)'!I47</f>
        <v>51500</v>
      </c>
      <c r="H9" s="12">
        <f>+'RESUMEN TARIFAS (2)'!J47</f>
        <v>64000</v>
      </c>
      <c r="I9" s="12">
        <f>+'RESUMEN TARIFAS (2)'!K47</f>
        <v>75900</v>
      </c>
      <c r="J9" s="21">
        <f>+'RESUMEN TARIFAS (2)'!L47</f>
        <v>0</v>
      </c>
    </row>
    <row r="10" spans="2:12" x14ac:dyDescent="0.2">
      <c r="B10" s="20">
        <v>4</v>
      </c>
      <c r="C10" s="22" t="s">
        <v>134</v>
      </c>
      <c r="D10" s="23">
        <f>+'RESUMEN TARIFAS (2)'!F152</f>
        <v>10200</v>
      </c>
      <c r="E10" s="23">
        <f>+'RESUMEN TARIFAS (2)'!G152</f>
        <v>12900</v>
      </c>
      <c r="F10" s="23">
        <f>+'RESUMEN TARIFAS (2)'!H152</f>
        <v>30200</v>
      </c>
      <c r="G10" s="23">
        <f>+'RESUMEN TARIFAS (2)'!I152</f>
        <v>36200</v>
      </c>
      <c r="H10" s="23">
        <f>+'RESUMEN TARIFAS (2)'!J152</f>
        <v>42500</v>
      </c>
      <c r="I10" s="23">
        <f>+'RESUMEN TARIFAS (2)'!K152</f>
        <v>0</v>
      </c>
      <c r="J10" s="24">
        <f>+'RESUMEN TARIFAS (2)'!L152</f>
        <v>0</v>
      </c>
    </row>
    <row r="11" spans="2:12" x14ac:dyDescent="0.2">
      <c r="B11" s="20">
        <v>5</v>
      </c>
      <c r="C11" s="22" t="s">
        <v>135</v>
      </c>
      <c r="D11" s="23">
        <f>+'RESUMEN TARIFAS (2)'!F3</f>
        <v>10200</v>
      </c>
      <c r="E11" s="23">
        <f>+'RESUMEN TARIFAS (2)'!G3</f>
        <v>12900</v>
      </c>
      <c r="F11" s="23">
        <f>+'RESUMEN TARIFAS (2)'!H3</f>
        <v>30200</v>
      </c>
      <c r="G11" s="23">
        <f>+'RESUMEN TARIFAS (2)'!I3</f>
        <v>36200</v>
      </c>
      <c r="H11" s="23">
        <f>+'RESUMEN TARIFAS (2)'!J3</f>
        <v>42500</v>
      </c>
      <c r="I11" s="23">
        <f>+'RESUMEN TARIFAS (2)'!K3</f>
        <v>0</v>
      </c>
      <c r="J11" s="24">
        <f>+'RESUMEN TARIFAS (2)'!L3</f>
        <v>0</v>
      </c>
    </row>
    <row r="12" spans="2:12" x14ac:dyDescent="0.2">
      <c r="B12" s="20">
        <v>6</v>
      </c>
      <c r="C12" s="22" t="s">
        <v>136</v>
      </c>
      <c r="D12" s="23">
        <f>+'RESUMEN TARIFAS (2)'!F68</f>
        <v>10200</v>
      </c>
      <c r="E12" s="23">
        <f>+'RESUMEN TARIFAS (2)'!G68</f>
        <v>12900</v>
      </c>
      <c r="F12" s="23">
        <f>+'RESUMEN TARIFAS (2)'!H68</f>
        <v>30200</v>
      </c>
      <c r="G12" s="23">
        <f>+'RESUMEN TARIFAS (2)'!I68</f>
        <v>36200</v>
      </c>
      <c r="H12" s="23">
        <f>+'RESUMEN TARIFAS (2)'!J68</f>
        <v>42500</v>
      </c>
      <c r="I12" s="23">
        <f>+'RESUMEN TARIFAS (2)'!K68</f>
        <v>0</v>
      </c>
      <c r="J12" s="24">
        <f>+'RESUMEN TARIFAS (2)'!L68</f>
        <v>0</v>
      </c>
    </row>
    <row r="13" spans="2:12" x14ac:dyDescent="0.2">
      <c r="B13" s="20">
        <v>7</v>
      </c>
      <c r="C13" s="22" t="s">
        <v>137</v>
      </c>
      <c r="D13" s="23">
        <f>+'RESUMEN TARIFAS (2)'!F86</f>
        <v>9100</v>
      </c>
      <c r="E13" s="23">
        <f>+'RESUMEN TARIFAS (2)'!G86</f>
        <v>10000</v>
      </c>
      <c r="F13" s="23">
        <f>+'RESUMEN TARIFAS (2)'!H86</f>
        <v>20700</v>
      </c>
      <c r="G13" s="23">
        <f>+'RESUMEN TARIFAS (2)'!I86</f>
        <v>26600</v>
      </c>
      <c r="H13" s="23">
        <f>+'RESUMEN TARIFAS (2)'!J86</f>
        <v>30200</v>
      </c>
      <c r="I13" s="23">
        <f>+'RESUMEN TARIFAS (2)'!K86</f>
        <v>0</v>
      </c>
      <c r="J13" s="24">
        <f>+'RESUMEN TARIFAS (2)'!L86</f>
        <v>0</v>
      </c>
    </row>
    <row r="14" spans="2:12" x14ac:dyDescent="0.2">
      <c r="B14" s="20">
        <v>8</v>
      </c>
      <c r="C14" s="22" t="s">
        <v>138</v>
      </c>
      <c r="D14" s="23">
        <f>+'RESUMEN TARIFAS (2)'!F92</f>
        <v>9100</v>
      </c>
      <c r="E14" s="23">
        <f>+'RESUMEN TARIFAS (2)'!G92</f>
        <v>10000</v>
      </c>
      <c r="F14" s="23">
        <f>+'RESUMEN TARIFAS (2)'!H92</f>
        <v>20700</v>
      </c>
      <c r="G14" s="23">
        <f>+'RESUMEN TARIFAS (2)'!I92</f>
        <v>26600</v>
      </c>
      <c r="H14" s="23">
        <f>+'RESUMEN TARIFAS (2)'!J92</f>
        <v>30200</v>
      </c>
      <c r="I14" s="23">
        <f>+'RESUMEN TARIFAS (2)'!K92</f>
        <v>0</v>
      </c>
      <c r="J14" s="24">
        <f>+'RESUMEN TARIFAS (2)'!L92</f>
        <v>0</v>
      </c>
      <c r="K14" s="149"/>
    </row>
    <row r="15" spans="2:12" x14ac:dyDescent="0.2">
      <c r="B15" s="20">
        <v>9</v>
      </c>
      <c r="C15" s="22" t="s">
        <v>141</v>
      </c>
      <c r="D15" s="23">
        <f>+'RESUMEN TARIFAS (2)'!F70</f>
        <v>7900</v>
      </c>
      <c r="E15" s="23">
        <f>+'RESUMEN TARIFAS (2)'!G70</f>
        <v>8700</v>
      </c>
      <c r="F15" s="23">
        <f>+'RESUMEN TARIFAS (2)'!H70</f>
        <v>18900</v>
      </c>
      <c r="G15" s="23">
        <f>+'RESUMEN TARIFAS (2)'!I70</f>
        <v>24300</v>
      </c>
      <c r="H15" s="23">
        <f>+'RESUMEN TARIFAS (2)'!J70</f>
        <v>27600</v>
      </c>
      <c r="I15" s="23">
        <f>+'RESUMEN TARIFAS (2)'!K70</f>
        <v>0</v>
      </c>
      <c r="J15" s="24">
        <f>+'RESUMEN TARIFAS (2)'!L70</f>
        <v>0</v>
      </c>
    </row>
    <row r="16" spans="2:12" x14ac:dyDescent="0.2">
      <c r="B16" s="20">
        <v>10</v>
      </c>
      <c r="C16" s="22" t="s">
        <v>139</v>
      </c>
      <c r="D16" s="23">
        <f>+'RESUMEN TARIFAS (2)'!F43</f>
        <v>7700</v>
      </c>
      <c r="E16" s="23">
        <f>+'RESUMEN TARIFAS (2)'!G43</f>
        <v>8400</v>
      </c>
      <c r="F16" s="23">
        <f>+'RESUMEN TARIFAS (2)'!H43</f>
        <v>19700</v>
      </c>
      <c r="G16" s="23">
        <f>+'RESUMEN TARIFAS (2)'!I43</f>
        <v>25900</v>
      </c>
      <c r="H16" s="23">
        <f>+'RESUMEN TARIFAS (2)'!J43</f>
        <v>30000</v>
      </c>
      <c r="I16" s="23">
        <f>+'RESUMEN TARIFAS (2)'!K43</f>
        <v>0</v>
      </c>
      <c r="J16" s="24">
        <f>+'RESUMEN TARIFAS (2)'!L43</f>
        <v>0</v>
      </c>
    </row>
    <row r="17" spans="2:12" x14ac:dyDescent="0.2">
      <c r="B17" s="20">
        <v>11</v>
      </c>
      <c r="C17" s="22" t="s">
        <v>140</v>
      </c>
      <c r="D17" s="23">
        <f>+'RESUMEN TARIFAS (2)'!F141</f>
        <v>7700</v>
      </c>
      <c r="E17" s="23">
        <f>+'RESUMEN TARIFAS (2)'!G141</f>
        <v>8400</v>
      </c>
      <c r="F17" s="23">
        <f>+'RESUMEN TARIFAS (2)'!H141</f>
        <v>19700</v>
      </c>
      <c r="G17" s="23">
        <f>+'RESUMEN TARIFAS (2)'!I141</f>
        <v>25900</v>
      </c>
      <c r="H17" s="23">
        <f>+'RESUMEN TARIFAS (2)'!J141</f>
        <v>30000</v>
      </c>
      <c r="I17" s="23">
        <f>+'RESUMEN TARIFAS (2)'!K141</f>
        <v>0</v>
      </c>
      <c r="J17" s="24">
        <f>+'RESUMEN TARIFAS (2)'!L141</f>
        <v>0</v>
      </c>
    </row>
    <row r="18" spans="2:12" x14ac:dyDescent="0.2">
      <c r="B18" s="20">
        <v>12</v>
      </c>
      <c r="C18" s="22" t="s">
        <v>222</v>
      </c>
      <c r="D18" s="23">
        <f>+'RESUMEN TARIFAS (2)'!F137</f>
        <v>11100</v>
      </c>
      <c r="E18" s="23">
        <f>+'RESUMEN TARIFAS (2)'!G137</f>
        <v>13200</v>
      </c>
      <c r="F18" s="23">
        <f>+'RESUMEN TARIFAS (2)'!H137</f>
        <v>17200</v>
      </c>
      <c r="G18" s="23">
        <f>+'RESUMEN TARIFAS (2)'!I137</f>
        <v>21400</v>
      </c>
      <c r="H18" s="23">
        <f>+'RESUMEN TARIFAS (2)'!J137</f>
        <v>30900</v>
      </c>
      <c r="I18" s="23">
        <f>+'RESUMEN TARIFAS (2)'!K137</f>
        <v>41000</v>
      </c>
      <c r="J18" s="24">
        <f>+'RESUMEN TARIFAS (2)'!L137</f>
        <v>46300</v>
      </c>
    </row>
    <row r="19" spans="2:12" x14ac:dyDescent="0.2">
      <c r="B19" s="20">
        <v>13</v>
      </c>
      <c r="C19" s="22" t="s">
        <v>223</v>
      </c>
      <c r="D19" s="23">
        <f>+'RESUMEN TARIFAS (2)'!F108</f>
        <v>3500</v>
      </c>
      <c r="E19" s="23">
        <f>+'RESUMEN TARIFAS (2)'!G108</f>
        <v>12100</v>
      </c>
      <c r="F19" s="23">
        <f>+'RESUMEN TARIFAS (2)'!H108</f>
        <v>7700</v>
      </c>
      <c r="G19" s="23">
        <f>+'RESUMEN TARIFAS (2)'!I108</f>
        <v>12100</v>
      </c>
      <c r="H19" s="23">
        <f>+'RESUMEN TARIFAS (2)'!J108</f>
        <v>17200</v>
      </c>
      <c r="I19" s="23">
        <f>+'RESUMEN TARIFAS (2)'!K108</f>
        <v>23000</v>
      </c>
      <c r="J19" s="24">
        <f>+'RESUMEN TARIFAS (2)'!L108</f>
        <v>26100</v>
      </c>
    </row>
    <row r="20" spans="2:12" x14ac:dyDescent="0.2">
      <c r="B20" s="20">
        <v>14</v>
      </c>
      <c r="C20" s="22" t="s">
        <v>224</v>
      </c>
      <c r="D20" s="23">
        <f>+'RESUMEN TARIFAS (2)'!F95</f>
        <v>4700</v>
      </c>
      <c r="E20" s="23">
        <f>+'RESUMEN TARIFAS (2)'!G95</f>
        <v>5500</v>
      </c>
      <c r="F20" s="23">
        <f>+'RESUMEN TARIFAS (2)'!H95</f>
        <v>11100</v>
      </c>
      <c r="G20" s="23">
        <f>+'RESUMEN TARIFAS (2)'!I95</f>
        <v>19600</v>
      </c>
      <c r="H20" s="23">
        <f>+'RESUMEN TARIFAS (2)'!J95</f>
        <v>61600</v>
      </c>
      <c r="I20" s="23">
        <f>+'RESUMEN TARIFAS (2)'!K95</f>
        <v>82400</v>
      </c>
      <c r="J20" s="24">
        <f>+'RESUMEN TARIFAS (2)'!L95</f>
        <v>91500</v>
      </c>
    </row>
    <row r="21" spans="2:12" x14ac:dyDescent="0.2">
      <c r="B21" s="20">
        <v>15</v>
      </c>
      <c r="C21" s="22" t="s">
        <v>225</v>
      </c>
      <c r="D21" s="23">
        <f>+'RESUMEN TARIFAS (2)'!F111</f>
        <v>8200</v>
      </c>
      <c r="E21" s="23">
        <f>+'RESUMEN TARIFAS (2)'!G111</f>
        <v>9000</v>
      </c>
      <c r="F21" s="23">
        <f>+'RESUMEN TARIFAS (2)'!H111</f>
        <v>18900</v>
      </c>
      <c r="G21" s="23">
        <f>+'RESUMEN TARIFAS (2)'!I111</f>
        <v>24000</v>
      </c>
      <c r="H21" s="23">
        <f>+'RESUMEN TARIFAS (2)'!J111</f>
        <v>27000</v>
      </c>
      <c r="I21" s="23">
        <f>+'RESUMEN TARIFAS (2)'!K111</f>
        <v>0</v>
      </c>
      <c r="J21" s="24">
        <f>+'RESUMEN TARIFAS (2)'!L111</f>
        <v>0</v>
      </c>
      <c r="K21" s="149">
        <f>+'RESUMEN TARIFAS (2)'!M56</f>
        <v>0</v>
      </c>
      <c r="L21" s="126"/>
    </row>
    <row r="22" spans="2:12" ht="13.5" thickBot="1" x14ac:dyDescent="0.25">
      <c r="B22" s="20">
        <v>16</v>
      </c>
      <c r="C22" s="22" t="s">
        <v>226</v>
      </c>
      <c r="D22" s="23">
        <f>+'RESUMEN TARIFAS (2)'!F83</f>
        <v>11000</v>
      </c>
      <c r="E22" s="23">
        <f>+'RESUMEN TARIFAS (2)'!G83</f>
        <v>16600</v>
      </c>
      <c r="F22" s="23">
        <f>+'RESUMEN TARIFAS (2)'!H83</f>
        <v>12000</v>
      </c>
      <c r="G22" s="23">
        <f>+'RESUMEN TARIFAS (2)'!I83</f>
        <v>21200</v>
      </c>
      <c r="H22" s="23">
        <f>+'RESUMEN TARIFAS (2)'!J83</f>
        <v>66500</v>
      </c>
      <c r="I22" s="23">
        <f>+'RESUMEN TARIFAS (2)'!K83</f>
        <v>89000</v>
      </c>
      <c r="J22" s="24">
        <f>+'RESUMEN TARIFAS (2)'!L83</f>
        <v>98800</v>
      </c>
    </row>
    <row r="23" spans="2:12" ht="13.5" thickBot="1" x14ac:dyDescent="0.25">
      <c r="B23" s="266" t="s">
        <v>14</v>
      </c>
      <c r="C23" s="266"/>
      <c r="D23" s="52">
        <f>SUM(D7:D22)</f>
        <v>141700</v>
      </c>
      <c r="E23" s="52">
        <f t="shared" ref="E23:J23" si="0">SUM(E7:E22)</f>
        <v>183500</v>
      </c>
      <c r="F23" s="52">
        <f t="shared" si="0"/>
        <v>322500</v>
      </c>
      <c r="G23" s="52">
        <f t="shared" si="0"/>
        <v>438200</v>
      </c>
      <c r="H23" s="52">
        <f t="shared" si="0"/>
        <v>610200</v>
      </c>
      <c r="I23" s="52">
        <f t="shared" si="0"/>
        <v>347800</v>
      </c>
      <c r="J23" s="52">
        <f t="shared" si="0"/>
        <v>302800</v>
      </c>
    </row>
  </sheetData>
  <mergeCells count="4">
    <mergeCell ref="B4:J4"/>
    <mergeCell ref="D5:J5"/>
    <mergeCell ref="B23:C23"/>
    <mergeCell ref="C3:I3"/>
  </mergeCells>
  <hyperlinks>
    <hyperlink ref="L4" location="'RUTAS VEHICULARES'!A1" display="REGRESAR"/>
  </hyperlink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12"/>
  <sheetViews>
    <sheetView showGridLines="0" workbookViewId="0">
      <selection activeCell="G22" sqref="G22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VEHICULARES'!A41</f>
        <v>BOGOTA - VILLAVICENCIO - GRANADA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25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x14ac:dyDescent="0.2">
      <c r="B7" s="28">
        <v>1</v>
      </c>
      <c r="C7" s="31" t="s">
        <v>326</v>
      </c>
      <c r="D7" s="29">
        <f>+'RESUMEN TARIFAS (2)'!F40</f>
        <v>11500</v>
      </c>
      <c r="E7" s="29">
        <f>+'RESUMEN TARIFAS (2)'!G40</f>
        <v>34200</v>
      </c>
      <c r="F7" s="29">
        <f>+'RESUMEN TARIFAS (2)'!H40</f>
        <v>17200</v>
      </c>
      <c r="G7" s="29">
        <f>+'RESUMEN TARIFAS (2)'!I40</f>
        <v>45500</v>
      </c>
      <c r="H7" s="29">
        <f>+'RESUMEN TARIFAS (2)'!J40</f>
        <v>51200</v>
      </c>
      <c r="I7" s="29">
        <f>+'RESUMEN TARIFAS (2)'!K40</f>
        <v>56900</v>
      </c>
      <c r="J7" s="41">
        <f>+'RESUMEN TARIFAS (2)'!L40</f>
        <v>68200</v>
      </c>
    </row>
    <row r="8" spans="2:12" x14ac:dyDescent="0.2">
      <c r="B8" s="28">
        <v>2</v>
      </c>
      <c r="C8" s="31" t="s">
        <v>327</v>
      </c>
      <c r="D8" s="29">
        <f>+'RESUMEN TARIFAS (2)'!F105</f>
        <v>8000</v>
      </c>
      <c r="E8" s="29">
        <f>+'RESUMEN TARIFAS (2)'!G105</f>
        <v>8700</v>
      </c>
      <c r="F8" s="29">
        <f>+'RESUMEN TARIFAS (2)'!H105</f>
        <v>18600</v>
      </c>
      <c r="G8" s="29">
        <f>+'RESUMEN TARIFAS (2)'!I105</f>
        <v>23600</v>
      </c>
      <c r="H8" s="29">
        <f>+'RESUMEN TARIFAS (2)'!J105</f>
        <v>26600</v>
      </c>
      <c r="I8" s="29">
        <f>+'RESUMEN TARIFAS (2)'!K105</f>
        <v>0</v>
      </c>
      <c r="J8" s="41">
        <f>+'RESUMEN TARIFAS (2)'!L105</f>
        <v>0</v>
      </c>
    </row>
    <row r="9" spans="2:12" x14ac:dyDescent="0.2">
      <c r="B9" s="28">
        <v>3</v>
      </c>
      <c r="C9" s="31" t="s">
        <v>328</v>
      </c>
      <c r="D9" s="29">
        <f>+'RESUMEN TARIFAS (2)'!F102</f>
        <v>16100</v>
      </c>
      <c r="E9" s="29">
        <f>+'RESUMEN TARIFAS (2)'!G102</f>
        <v>31900</v>
      </c>
      <c r="F9" s="29">
        <f>+'RESUMEN TARIFAS (2)'!H102</f>
        <v>21700</v>
      </c>
      <c r="G9" s="29">
        <f>+'RESUMEN TARIFAS (2)'!I102</f>
        <v>38200</v>
      </c>
      <c r="H9" s="29">
        <f>+'RESUMEN TARIFAS (2)'!J102</f>
        <v>41600</v>
      </c>
      <c r="I9" s="29">
        <f>+'RESUMEN TARIFAS (2)'!K102</f>
        <v>63700</v>
      </c>
      <c r="J9" s="41">
        <f>+'RESUMEN TARIFAS (2)'!L102</f>
        <v>82400</v>
      </c>
    </row>
    <row r="10" spans="2:12" x14ac:dyDescent="0.2">
      <c r="B10" s="28">
        <v>4</v>
      </c>
      <c r="C10" s="31" t="s">
        <v>329</v>
      </c>
      <c r="D10" s="30">
        <f>+'RESUMEN TARIFAS (2)'!F90</f>
        <v>9400</v>
      </c>
      <c r="E10" s="30">
        <f>+'RESUMEN TARIFAS (2)'!G90</f>
        <v>18800</v>
      </c>
      <c r="F10" s="30">
        <f>+'RESUMEN TARIFAS (2)'!H90</f>
        <v>12900</v>
      </c>
      <c r="G10" s="30">
        <f>+'RESUMEN TARIFAS (2)'!I90</f>
        <v>22600</v>
      </c>
      <c r="H10" s="30">
        <f>+'RESUMEN TARIFAS (2)'!J90</f>
        <v>33500</v>
      </c>
      <c r="I10" s="30">
        <f>+'RESUMEN TARIFAS (2)'!K90</f>
        <v>44600</v>
      </c>
      <c r="J10" s="42">
        <f>+'RESUMEN TARIFAS (2)'!L90</f>
        <v>48500</v>
      </c>
    </row>
    <row r="11" spans="2:12" ht="13.5" thickBot="1" x14ac:dyDescent="0.25">
      <c r="B11" s="53">
        <v>5</v>
      </c>
      <c r="C11" s="54" t="s">
        <v>330</v>
      </c>
      <c r="D11" s="30">
        <f>+'RESUMEN TARIFAS (2)'!F63</f>
        <v>9400</v>
      </c>
      <c r="E11" s="30">
        <f>+'RESUMEN TARIFAS (2)'!G63</f>
        <v>18800</v>
      </c>
      <c r="F11" s="30">
        <f>+'RESUMEN TARIFAS (2)'!H63</f>
        <v>12900</v>
      </c>
      <c r="G11" s="30">
        <f>+'RESUMEN TARIFAS (2)'!I63</f>
        <v>22600</v>
      </c>
      <c r="H11" s="30">
        <f>+'RESUMEN TARIFAS (2)'!J63</f>
        <v>33500</v>
      </c>
      <c r="I11" s="30">
        <f>+'RESUMEN TARIFAS (2)'!K63</f>
        <v>44600</v>
      </c>
      <c r="J11" s="42">
        <f>+'RESUMEN TARIFAS (2)'!L63</f>
        <v>48500</v>
      </c>
    </row>
    <row r="12" spans="2:12" ht="13.5" thickBot="1" x14ac:dyDescent="0.25">
      <c r="B12" s="266" t="s">
        <v>14</v>
      </c>
      <c r="C12" s="266"/>
      <c r="D12" s="52">
        <f t="shared" ref="D12:J12" si="0">SUM(D7:D11)</f>
        <v>54400</v>
      </c>
      <c r="E12" s="52">
        <f t="shared" si="0"/>
        <v>112400</v>
      </c>
      <c r="F12" s="52">
        <f t="shared" si="0"/>
        <v>83300</v>
      </c>
      <c r="G12" s="52">
        <f t="shared" si="0"/>
        <v>152500</v>
      </c>
      <c r="H12" s="52">
        <f t="shared" si="0"/>
        <v>186400</v>
      </c>
      <c r="I12" s="52">
        <f t="shared" si="0"/>
        <v>209800</v>
      </c>
      <c r="J12" s="52">
        <f t="shared" si="0"/>
        <v>247600</v>
      </c>
    </row>
  </sheetData>
  <mergeCells count="3">
    <mergeCell ref="B4:J4"/>
    <mergeCell ref="D5:J5"/>
    <mergeCell ref="B12:C12"/>
  </mergeCells>
  <hyperlinks>
    <hyperlink ref="L4" location="'RUTAS VEHICULARES'!A1" display="REGRESAR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13"/>
  <sheetViews>
    <sheetView showGridLines="0" workbookViewId="0">
      <selection activeCell="C26" sqref="C26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VEHICULARES'!A42</f>
        <v>BOGOTA - VILLAVICENCIO - PUERTO LOPEZ - PUERTO GAITAN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6"/>
      <c r="C5" s="7"/>
      <c r="D5" s="273" t="s">
        <v>10</v>
      </c>
      <c r="E5" s="273"/>
      <c r="F5" s="273"/>
      <c r="G5" s="273"/>
      <c r="H5" s="273"/>
      <c r="I5" s="273"/>
      <c r="J5" s="274"/>
    </row>
    <row r="6" spans="2:12" x14ac:dyDescent="0.2">
      <c r="B6" s="9" t="s">
        <v>8</v>
      </c>
      <c r="C6" s="10" t="s">
        <v>9</v>
      </c>
      <c r="D6" s="33" t="s">
        <v>3</v>
      </c>
      <c r="E6" s="33" t="s">
        <v>4</v>
      </c>
      <c r="F6" s="33" t="s">
        <v>5</v>
      </c>
      <c r="G6" s="33" t="s">
        <v>6</v>
      </c>
      <c r="H6" s="33" t="s">
        <v>7</v>
      </c>
      <c r="I6" s="18" t="s">
        <v>16</v>
      </c>
      <c r="J6" s="34" t="s">
        <v>66</v>
      </c>
    </row>
    <row r="7" spans="2:12" x14ac:dyDescent="0.2">
      <c r="B7" s="20">
        <v>1</v>
      </c>
      <c r="C7" s="31" t="s">
        <v>331</v>
      </c>
      <c r="D7" s="12">
        <f>+'RESUMEN TARIFAS (2)'!F40</f>
        <v>11500</v>
      </c>
      <c r="E7" s="12">
        <f>+'RESUMEN TARIFAS (2)'!G40</f>
        <v>34200</v>
      </c>
      <c r="F7" s="12">
        <f>+'RESUMEN TARIFAS (2)'!H40</f>
        <v>17200</v>
      </c>
      <c r="G7" s="12">
        <f>+'RESUMEN TARIFAS (2)'!I40</f>
        <v>45500</v>
      </c>
      <c r="H7" s="12">
        <f>+'RESUMEN TARIFAS (2)'!J40</f>
        <v>51200</v>
      </c>
      <c r="I7" s="12">
        <f>+'RESUMEN TARIFAS (2)'!K40</f>
        <v>56900</v>
      </c>
      <c r="J7" s="21">
        <f>+'RESUMEN TARIFAS (2)'!L40</f>
        <v>68200</v>
      </c>
    </row>
    <row r="8" spans="2:12" x14ac:dyDescent="0.2">
      <c r="B8" s="20">
        <v>2</v>
      </c>
      <c r="C8" s="31" t="s">
        <v>327</v>
      </c>
      <c r="D8" s="12">
        <f>+'RESUMEN TARIFAS (2)'!F105</f>
        <v>8000</v>
      </c>
      <c r="E8" s="12">
        <f>+'RESUMEN TARIFAS (2)'!G105</f>
        <v>8700</v>
      </c>
      <c r="F8" s="12">
        <f>+'RESUMEN TARIFAS (2)'!H105</f>
        <v>18600</v>
      </c>
      <c r="G8" s="12">
        <f>+'RESUMEN TARIFAS (2)'!I105</f>
        <v>23600</v>
      </c>
      <c r="H8" s="12">
        <f>+'RESUMEN TARIFAS (2)'!J105</f>
        <v>26600</v>
      </c>
      <c r="I8" s="12">
        <f>+'RESUMEN TARIFAS (2)'!K105</f>
        <v>0</v>
      </c>
      <c r="J8" s="21">
        <f>+'RESUMEN TARIFAS (2)'!L105</f>
        <v>0</v>
      </c>
    </row>
    <row r="9" spans="2:12" x14ac:dyDescent="0.2">
      <c r="B9" s="20">
        <v>3</v>
      </c>
      <c r="C9" s="31" t="s">
        <v>328</v>
      </c>
      <c r="D9" s="12">
        <f>+'RESUMEN TARIFAS (2)'!F102</f>
        <v>16100</v>
      </c>
      <c r="E9" s="12">
        <f>+'RESUMEN TARIFAS (2)'!G102</f>
        <v>31900</v>
      </c>
      <c r="F9" s="12">
        <f>+'RESUMEN TARIFAS (2)'!H102</f>
        <v>21700</v>
      </c>
      <c r="G9" s="12">
        <f>+'RESUMEN TARIFAS (2)'!I102</f>
        <v>38200</v>
      </c>
      <c r="H9" s="12">
        <f>+'RESUMEN TARIFAS (2)'!J102</f>
        <v>41600</v>
      </c>
      <c r="I9" s="12">
        <f>+'RESUMEN TARIFAS (2)'!K102</f>
        <v>63700</v>
      </c>
      <c r="J9" s="21">
        <f>+'RESUMEN TARIFAS (2)'!L102</f>
        <v>82400</v>
      </c>
    </row>
    <row r="10" spans="2:12" x14ac:dyDescent="0.2">
      <c r="B10" s="20">
        <v>4</v>
      </c>
      <c r="C10" s="31" t="s">
        <v>332</v>
      </c>
      <c r="D10" s="12">
        <f>+'RESUMEN TARIFAS (2)'!F69</f>
        <v>12300</v>
      </c>
      <c r="E10" s="12">
        <f>+'RESUMEN TARIFAS (2)'!G69</f>
        <v>24500</v>
      </c>
      <c r="F10" s="12">
        <f>+'RESUMEN TARIFAS (2)'!H69</f>
        <v>17700</v>
      </c>
      <c r="G10" s="12">
        <f>+'RESUMEN TARIFAS (2)'!I69</f>
        <v>29600</v>
      </c>
      <c r="H10" s="12">
        <f>+'RESUMEN TARIFAS (2)'!J69</f>
        <v>44000</v>
      </c>
      <c r="I10" s="12">
        <f>+'RESUMEN TARIFAS (2)'!K69</f>
        <v>58000</v>
      </c>
      <c r="J10" s="21">
        <f>+'RESUMEN TARIFAS (2)'!L69</f>
        <v>66400</v>
      </c>
    </row>
    <row r="11" spans="2:12" x14ac:dyDescent="0.2">
      <c r="B11" s="20">
        <v>5</v>
      </c>
      <c r="C11" s="31" t="s">
        <v>30</v>
      </c>
      <c r="D11" s="12">
        <f>+'RESUMEN TARIFAS (2)'!F23</f>
        <v>4300</v>
      </c>
      <c r="E11" s="12">
        <f>+'RESUMEN TARIFAS (2)'!G23</f>
        <v>4700</v>
      </c>
      <c r="F11" s="12">
        <f>+'RESUMEN TARIFAS (2)'!H23</f>
        <v>4700</v>
      </c>
      <c r="G11" s="12">
        <f>+'RESUMEN TARIFAS (2)'!I23</f>
        <v>4700</v>
      </c>
      <c r="H11" s="12">
        <f>+'RESUMEN TARIFAS (2)'!J23</f>
        <v>19100</v>
      </c>
      <c r="I11" s="12">
        <f>+'RESUMEN TARIFAS (2)'!K23</f>
        <v>24200</v>
      </c>
      <c r="J11" s="21">
        <f>+'RESUMEN TARIFAS (2)'!L23</f>
        <v>27200</v>
      </c>
    </row>
    <row r="12" spans="2:12" ht="13.5" thickBot="1" x14ac:dyDescent="0.25">
      <c r="B12" s="35">
        <v>6</v>
      </c>
      <c r="C12" s="36" t="s">
        <v>58</v>
      </c>
      <c r="D12" s="37">
        <f>+'RESUMEN TARIFAS (2)'!F151</f>
        <v>4300</v>
      </c>
      <c r="E12" s="37">
        <f>+'RESUMEN TARIFAS (2)'!G151</f>
        <v>4700</v>
      </c>
      <c r="F12" s="37">
        <f>+'RESUMEN TARIFAS (2)'!H151</f>
        <v>4700</v>
      </c>
      <c r="G12" s="37">
        <f>+'RESUMEN TARIFAS (2)'!I151</f>
        <v>4700</v>
      </c>
      <c r="H12" s="37">
        <f>+'RESUMEN TARIFAS (2)'!J151</f>
        <v>19100</v>
      </c>
      <c r="I12" s="37">
        <f>+'RESUMEN TARIFAS (2)'!K151</f>
        <v>24200</v>
      </c>
      <c r="J12" s="38">
        <f>+'RESUMEN TARIFAS (2)'!L151</f>
        <v>27200</v>
      </c>
    </row>
    <row r="13" spans="2:12" ht="13.5" thickBot="1" x14ac:dyDescent="0.25">
      <c r="B13" s="266" t="s">
        <v>14</v>
      </c>
      <c r="C13" s="266"/>
      <c r="D13" s="52">
        <f>SUM(D7:D12)</f>
        <v>56500</v>
      </c>
      <c r="E13" s="52">
        <f t="shared" ref="E13:J13" si="0">SUM(E7:E12)</f>
        <v>108700</v>
      </c>
      <c r="F13" s="52">
        <f t="shared" si="0"/>
        <v>84600</v>
      </c>
      <c r="G13" s="52">
        <f t="shared" si="0"/>
        <v>146300</v>
      </c>
      <c r="H13" s="52">
        <f t="shared" si="0"/>
        <v>201600</v>
      </c>
      <c r="I13" s="52">
        <f t="shared" si="0"/>
        <v>227000</v>
      </c>
      <c r="J13" s="52">
        <f t="shared" si="0"/>
        <v>271400</v>
      </c>
    </row>
  </sheetData>
  <mergeCells count="3">
    <mergeCell ref="B4:J4"/>
    <mergeCell ref="D5:J5"/>
    <mergeCell ref="B13:C13"/>
  </mergeCells>
  <hyperlinks>
    <hyperlink ref="L4" location="'RUTAS VEHICULARES'!A1" display="REGRESAR"/>
  </hyperlink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10"/>
  <sheetViews>
    <sheetView showGridLines="0" workbookViewId="0">
      <selection activeCell="C13" sqref="C13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VEHICULARES'!A43</f>
        <v>BOGOTA - YOPAL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25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x14ac:dyDescent="0.2">
      <c r="B7" s="28">
        <v>1</v>
      </c>
      <c r="C7" s="31" t="s">
        <v>320</v>
      </c>
      <c r="D7" s="29">
        <f>+'RESUMEN TARIFAS (2)'!F9</f>
        <v>8400</v>
      </c>
      <c r="E7" s="29">
        <f>+'RESUMEN TARIFAS (2)'!G9</f>
        <v>14500</v>
      </c>
      <c r="F7" s="29">
        <f>+'RESUMEN TARIFAS (2)'!H9</f>
        <v>9300</v>
      </c>
      <c r="G7" s="29">
        <f>+'RESUMEN TARIFAS (2)'!I9</f>
        <v>21100</v>
      </c>
      <c r="H7" s="29">
        <f>+'RESUMEN TARIFAS (2)'!J9</f>
        <v>32100</v>
      </c>
      <c r="I7" s="29">
        <f>+'RESUMEN TARIFAS (2)'!K9</f>
        <v>41400</v>
      </c>
      <c r="J7" s="41">
        <f>+'RESUMEN TARIFAS (2)'!L9</f>
        <v>45800</v>
      </c>
    </row>
    <row r="8" spans="2:12" x14ac:dyDescent="0.2">
      <c r="B8" s="28">
        <v>2</v>
      </c>
      <c r="C8" s="31" t="s">
        <v>305</v>
      </c>
      <c r="D8" s="29">
        <f>+'RESUMEN TARIFAS (2)'!F50</f>
        <v>7800</v>
      </c>
      <c r="E8" s="29">
        <f>+'RESUMEN TARIFAS (2)'!G50</f>
        <v>8600</v>
      </c>
      <c r="F8" s="29">
        <f>+'RESUMEN TARIFAS (2)'!H50</f>
        <v>22300</v>
      </c>
      <c r="G8" s="29">
        <f>+'RESUMEN TARIFAS (2)'!I50</f>
        <v>27600</v>
      </c>
      <c r="H8" s="29">
        <f>+'RESUMEN TARIFAS (2)'!J50</f>
        <v>32500</v>
      </c>
      <c r="I8" s="29">
        <f>+'RESUMEN TARIFAS (2)'!K50</f>
        <v>0</v>
      </c>
      <c r="J8" s="41">
        <f>+'RESUMEN TARIFAS (2)'!L50</f>
        <v>0</v>
      </c>
    </row>
    <row r="9" spans="2:12" ht="13.5" thickBot="1" x14ac:dyDescent="0.25">
      <c r="B9" s="53">
        <v>3</v>
      </c>
      <c r="C9" s="54" t="s">
        <v>333</v>
      </c>
      <c r="D9" s="30">
        <f>+'RESUMEN TARIFAS (2)'!F81</f>
        <v>8200</v>
      </c>
      <c r="E9" s="30">
        <f>+'RESUMEN TARIFAS (2)'!G81</f>
        <v>8900</v>
      </c>
      <c r="F9" s="30">
        <f>+'RESUMEN TARIFAS (2)'!H81</f>
        <v>18900</v>
      </c>
      <c r="G9" s="30">
        <f>+'RESUMEN TARIFAS (2)'!I81</f>
        <v>23900</v>
      </c>
      <c r="H9" s="30">
        <f>+'RESUMEN TARIFAS (2)'!J81</f>
        <v>26900</v>
      </c>
      <c r="I9" s="30">
        <f>+'RESUMEN TARIFAS (2)'!K81</f>
        <v>0</v>
      </c>
      <c r="J9" s="42">
        <f>+'RESUMEN TARIFAS (2)'!L81</f>
        <v>0</v>
      </c>
    </row>
    <row r="10" spans="2:12" ht="13.5" thickBot="1" x14ac:dyDescent="0.25">
      <c r="B10" s="266" t="s">
        <v>14</v>
      </c>
      <c r="C10" s="266"/>
      <c r="D10" s="52">
        <f t="shared" ref="D10:J10" si="0">SUM(D7:D9)</f>
        <v>24400</v>
      </c>
      <c r="E10" s="52">
        <f t="shared" si="0"/>
        <v>32000</v>
      </c>
      <c r="F10" s="52">
        <f t="shared" si="0"/>
        <v>50500</v>
      </c>
      <c r="G10" s="52">
        <f t="shared" si="0"/>
        <v>72600</v>
      </c>
      <c r="H10" s="52">
        <f t="shared" si="0"/>
        <v>91500</v>
      </c>
      <c r="I10" s="52">
        <f t="shared" si="0"/>
        <v>41400</v>
      </c>
      <c r="J10" s="52">
        <f t="shared" si="0"/>
        <v>45800</v>
      </c>
    </row>
  </sheetData>
  <mergeCells count="3">
    <mergeCell ref="B4:J4"/>
    <mergeCell ref="D5:J5"/>
    <mergeCell ref="B10:C10"/>
  </mergeCells>
  <hyperlinks>
    <hyperlink ref="L4" location="'RUTAS VEHICULARES'!A1" display="REGRESAR"/>
  </hyperlink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13"/>
  <sheetViews>
    <sheetView showGridLines="0" workbookViewId="0">
      <selection activeCell="E20" sqref="E20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VEHICULARES'!A44</f>
        <v>BOGOTA - YOPAL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25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x14ac:dyDescent="0.2">
      <c r="B7" s="28">
        <v>1</v>
      </c>
      <c r="C7" s="31" t="s">
        <v>326</v>
      </c>
      <c r="D7" s="29">
        <f>+'RESUMEN TARIFAS (2)'!F40</f>
        <v>11500</v>
      </c>
      <c r="E7" s="29">
        <f>+'RESUMEN TARIFAS (2)'!G40</f>
        <v>34200</v>
      </c>
      <c r="F7" s="29">
        <f>+'RESUMEN TARIFAS (2)'!H40</f>
        <v>17200</v>
      </c>
      <c r="G7" s="29">
        <f>+'RESUMEN TARIFAS (2)'!I40</f>
        <v>45500</v>
      </c>
      <c r="H7" s="29">
        <f>+'RESUMEN TARIFAS (2)'!J40</f>
        <v>51200</v>
      </c>
      <c r="I7" s="29">
        <f>+'RESUMEN TARIFAS (2)'!K40</f>
        <v>56900</v>
      </c>
      <c r="J7" s="41">
        <f>+'RESUMEN TARIFAS (2)'!L40</f>
        <v>68200</v>
      </c>
    </row>
    <row r="8" spans="2:12" x14ac:dyDescent="0.2">
      <c r="B8" s="28">
        <v>3</v>
      </c>
      <c r="C8" s="31" t="s">
        <v>327</v>
      </c>
      <c r="D8" s="29">
        <f>+'RESUMEN TARIFAS (2)'!F105</f>
        <v>8000</v>
      </c>
      <c r="E8" s="29">
        <f>+'RESUMEN TARIFAS (2)'!G105</f>
        <v>8700</v>
      </c>
      <c r="F8" s="29">
        <f>+'RESUMEN TARIFAS (2)'!H105</f>
        <v>18600</v>
      </c>
      <c r="G8" s="29">
        <f>+'RESUMEN TARIFAS (2)'!I105</f>
        <v>23600</v>
      </c>
      <c r="H8" s="29">
        <f>+'RESUMEN TARIFAS (2)'!J105</f>
        <v>26600</v>
      </c>
      <c r="I8" s="29">
        <f>+'RESUMEN TARIFAS (2)'!K105</f>
        <v>0</v>
      </c>
      <c r="J8" s="41">
        <f>+'RESUMEN TARIFAS (2)'!L105</f>
        <v>0</v>
      </c>
    </row>
    <row r="9" spans="2:12" x14ac:dyDescent="0.2">
      <c r="B9" s="28">
        <v>4</v>
      </c>
      <c r="C9" s="31" t="s">
        <v>328</v>
      </c>
      <c r="D9" s="29">
        <f>+'RESUMEN TARIFAS (2)'!F102</f>
        <v>16100</v>
      </c>
      <c r="E9" s="29">
        <f>+'RESUMEN TARIFAS (2)'!G102</f>
        <v>31900</v>
      </c>
      <c r="F9" s="29">
        <f>+'RESUMEN TARIFAS (2)'!H102</f>
        <v>21700</v>
      </c>
      <c r="G9" s="29">
        <f>+'RESUMEN TARIFAS (2)'!I102</f>
        <v>38200</v>
      </c>
      <c r="H9" s="29">
        <f>+'RESUMEN TARIFAS (2)'!J102</f>
        <v>41600</v>
      </c>
      <c r="I9" s="29">
        <f>+'RESUMEN TARIFAS (2)'!K102</f>
        <v>63700</v>
      </c>
      <c r="J9" s="41">
        <f>+'RESUMEN TARIFAS (2)'!L102</f>
        <v>82400</v>
      </c>
    </row>
    <row r="10" spans="2:12" x14ac:dyDescent="0.2">
      <c r="B10" s="28">
        <v>5</v>
      </c>
      <c r="C10" s="31" t="s">
        <v>83</v>
      </c>
      <c r="D10" s="30">
        <f>+'RESUMEN TARIFAS (2)'!F107</f>
        <v>11700</v>
      </c>
      <c r="E10" s="30">
        <f>+'RESUMEN TARIFAS (2)'!G107</f>
        <v>18500</v>
      </c>
      <c r="F10" s="30">
        <f>+'RESUMEN TARIFAS (2)'!H107</f>
        <v>16200</v>
      </c>
      <c r="G10" s="30">
        <f>+'RESUMEN TARIFAS (2)'!I107</f>
        <v>20200</v>
      </c>
      <c r="H10" s="30">
        <f>+'RESUMEN TARIFAS (2)'!J107</f>
        <v>40300</v>
      </c>
      <c r="I10" s="30">
        <f>+'RESUMEN TARIFAS (2)'!K107</f>
        <v>57500</v>
      </c>
      <c r="J10" s="42">
        <f>+'RESUMEN TARIFAS (2)'!L107</f>
        <v>57500</v>
      </c>
    </row>
    <row r="11" spans="2:12" x14ac:dyDescent="0.2">
      <c r="B11" s="28">
        <v>6</v>
      </c>
      <c r="C11" s="31" t="s">
        <v>334</v>
      </c>
      <c r="D11" s="30">
        <f>+'RESUMEN TARIFAS (2)'!F149</f>
        <v>6500</v>
      </c>
      <c r="E11" s="30">
        <f>+'RESUMEN TARIFAS (2)'!G149</f>
        <v>13100</v>
      </c>
      <c r="F11" s="30">
        <f>+'RESUMEN TARIFAS (2)'!H149</f>
        <v>8400</v>
      </c>
      <c r="G11" s="30">
        <f>+'RESUMEN TARIFAS (2)'!I149</f>
        <v>13100</v>
      </c>
      <c r="H11" s="30">
        <f>+'RESUMEN TARIFAS (2)'!J149</f>
        <v>18800</v>
      </c>
      <c r="I11" s="30">
        <f>+'RESUMEN TARIFAS (2)'!K149</f>
        <v>25200</v>
      </c>
      <c r="J11" s="42">
        <f>+'RESUMEN TARIFAS (2)'!L149</f>
        <v>28200</v>
      </c>
    </row>
    <row r="12" spans="2:12" ht="13.5" thickBot="1" x14ac:dyDescent="0.25">
      <c r="B12" s="28">
        <v>7</v>
      </c>
      <c r="C12" s="54" t="s">
        <v>54</v>
      </c>
      <c r="D12" s="30">
        <f>+'RESUMEN TARIFAS (2)'!F130</f>
        <v>8100</v>
      </c>
      <c r="E12" s="30">
        <f>+'RESUMEN TARIFAS (2)'!G130</f>
        <v>8800</v>
      </c>
      <c r="F12" s="30">
        <f>+'RESUMEN TARIFAS (2)'!H130</f>
        <v>18800</v>
      </c>
      <c r="G12" s="30">
        <f>+'RESUMEN TARIFAS (2)'!I130</f>
        <v>23900</v>
      </c>
      <c r="H12" s="30">
        <f>+'RESUMEN TARIFAS (2)'!J130</f>
        <v>26800</v>
      </c>
      <c r="I12" s="30">
        <f>+'RESUMEN TARIFAS (2)'!K130</f>
        <v>0</v>
      </c>
      <c r="J12" s="42">
        <f>+'RESUMEN TARIFAS (2)'!L130</f>
        <v>0</v>
      </c>
    </row>
    <row r="13" spans="2:12" ht="13.5" thickBot="1" x14ac:dyDescent="0.25">
      <c r="B13" s="266" t="s">
        <v>14</v>
      </c>
      <c r="C13" s="266"/>
      <c r="D13" s="52">
        <f t="shared" ref="D13:J13" si="0">SUM(D7:D12)</f>
        <v>61900</v>
      </c>
      <c r="E13" s="52">
        <f t="shared" si="0"/>
        <v>115200</v>
      </c>
      <c r="F13" s="52">
        <f t="shared" si="0"/>
        <v>100900</v>
      </c>
      <c r="G13" s="52">
        <f t="shared" si="0"/>
        <v>164500</v>
      </c>
      <c r="H13" s="52">
        <f t="shared" si="0"/>
        <v>205300</v>
      </c>
      <c r="I13" s="52">
        <f t="shared" si="0"/>
        <v>203300</v>
      </c>
      <c r="J13" s="52">
        <f t="shared" si="0"/>
        <v>236300</v>
      </c>
    </row>
  </sheetData>
  <mergeCells count="3">
    <mergeCell ref="B4:J4"/>
    <mergeCell ref="D5:J5"/>
    <mergeCell ref="B13:C13"/>
  </mergeCells>
  <hyperlinks>
    <hyperlink ref="L4" location="'RUTAS VEHICULARES'!A1" display="REGRESAR"/>
  </hyperlink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14"/>
  <sheetViews>
    <sheetView showGridLines="0" workbookViewId="0">
      <selection activeCell="D22" sqref="D21:D22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VEHICULARES'!A45</f>
        <v>MEDELLIN - BUCARAMANGA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25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x14ac:dyDescent="0.2">
      <c r="B7" s="28">
        <v>1</v>
      </c>
      <c r="C7" s="31" t="s">
        <v>96</v>
      </c>
      <c r="D7" s="29">
        <f>+'RESUMEN TARIFAS (2)'!F60</f>
        <v>11700</v>
      </c>
      <c r="E7" s="29">
        <f>+'RESUMEN TARIFAS (2)'!G60</f>
        <v>18500</v>
      </c>
      <c r="F7" s="29">
        <f>+'RESUMEN TARIFAS (2)'!H60</f>
        <v>16200</v>
      </c>
      <c r="G7" s="29">
        <f>+'RESUMEN TARIFAS (2)'!I60</f>
        <v>20200</v>
      </c>
      <c r="H7" s="29">
        <f>+'RESUMEN TARIFAS (2)'!J60</f>
        <v>40300</v>
      </c>
      <c r="I7" s="29">
        <f>+'RESUMEN TARIFAS (2)'!K60</f>
        <v>57500</v>
      </c>
      <c r="J7" s="41">
        <f>+'RESUMEN TARIFAS (2)'!L60</f>
        <v>57500</v>
      </c>
    </row>
    <row r="8" spans="2:12" x14ac:dyDescent="0.2">
      <c r="B8" s="28">
        <v>2</v>
      </c>
      <c r="C8" s="31" t="s">
        <v>335</v>
      </c>
      <c r="D8" s="29">
        <f>+'RESUMEN TARIFAS (2)'!F33</f>
        <v>11700</v>
      </c>
      <c r="E8" s="29">
        <f>+'RESUMEN TARIFAS (2)'!G33</f>
        <v>18500</v>
      </c>
      <c r="F8" s="29">
        <f>+'RESUMEN TARIFAS (2)'!H33</f>
        <v>16200</v>
      </c>
      <c r="G8" s="29">
        <f>+'RESUMEN TARIFAS (2)'!I33</f>
        <v>20200</v>
      </c>
      <c r="H8" s="29">
        <f>+'RESUMEN TARIFAS (2)'!J33</f>
        <v>40300</v>
      </c>
      <c r="I8" s="29">
        <f>+'RESUMEN TARIFAS (2)'!K33</f>
        <v>57500</v>
      </c>
      <c r="J8" s="41">
        <f>+'RESUMEN TARIFAS (2)'!L33</f>
        <v>57500</v>
      </c>
    </row>
    <row r="9" spans="2:12" x14ac:dyDescent="0.2">
      <c r="B9" s="28">
        <v>3</v>
      </c>
      <c r="C9" s="31" t="s">
        <v>336</v>
      </c>
      <c r="D9" s="29">
        <f>+'RESUMEN TARIFAS (2)'!F106</f>
        <v>9800</v>
      </c>
      <c r="E9" s="29">
        <f>+'RESUMEN TARIFAS (2)'!G106</f>
        <v>25700</v>
      </c>
      <c r="F9" s="29">
        <f>+'RESUMEN TARIFAS (2)'!H106</f>
        <v>19500</v>
      </c>
      <c r="G9" s="29">
        <f>+'RESUMEN TARIFAS (2)'!I106</f>
        <v>38200</v>
      </c>
      <c r="H9" s="29">
        <f>+'RESUMEN TARIFAS (2)'!J106</f>
        <v>44400</v>
      </c>
      <c r="I9" s="29">
        <f>+'RESUMEN TARIFAS (2)'!K106</f>
        <v>51200</v>
      </c>
      <c r="J9" s="41">
        <f>+'RESUMEN TARIFAS (2)'!L106</f>
        <v>56900</v>
      </c>
    </row>
    <row r="10" spans="2:12" x14ac:dyDescent="0.2">
      <c r="B10" s="28">
        <v>4</v>
      </c>
      <c r="C10" s="31" t="s">
        <v>317</v>
      </c>
      <c r="D10" s="30">
        <f>+'RESUMEN TARIFAS (2)'!F152</f>
        <v>10200</v>
      </c>
      <c r="E10" s="30">
        <f>+'RESUMEN TARIFAS (2)'!G152</f>
        <v>12900</v>
      </c>
      <c r="F10" s="30">
        <f>+'RESUMEN TARIFAS (2)'!H152</f>
        <v>30200</v>
      </c>
      <c r="G10" s="30">
        <f>+'RESUMEN TARIFAS (2)'!I152</f>
        <v>36200</v>
      </c>
      <c r="H10" s="30">
        <f>+'RESUMEN TARIFAS (2)'!J152</f>
        <v>42500</v>
      </c>
      <c r="I10" s="30">
        <f>+'RESUMEN TARIFAS (2)'!K152</f>
        <v>0</v>
      </c>
      <c r="J10" s="42">
        <f>+'RESUMEN TARIFAS (2)'!L152</f>
        <v>0</v>
      </c>
    </row>
    <row r="11" spans="2:12" x14ac:dyDescent="0.2">
      <c r="B11" s="28">
        <v>5</v>
      </c>
      <c r="C11" s="31" t="s">
        <v>318</v>
      </c>
      <c r="D11" s="30">
        <f>+'RESUMEN TARIFAS (2)'!F3</f>
        <v>10200</v>
      </c>
      <c r="E11" s="30">
        <f>+'RESUMEN TARIFAS (2)'!G3</f>
        <v>12900</v>
      </c>
      <c r="F11" s="30">
        <f>+'RESUMEN TARIFAS (2)'!H3</f>
        <v>30200</v>
      </c>
      <c r="G11" s="30">
        <f>+'RESUMEN TARIFAS (2)'!I3</f>
        <v>36200</v>
      </c>
      <c r="H11" s="30">
        <f>+'RESUMEN TARIFAS (2)'!J3</f>
        <v>42500</v>
      </c>
      <c r="I11" s="30">
        <f>+'RESUMEN TARIFAS (2)'!K3</f>
        <v>0</v>
      </c>
      <c r="J11" s="42">
        <f>+'RESUMEN TARIFAS (2)'!L3</f>
        <v>0</v>
      </c>
    </row>
    <row r="12" spans="2:12" x14ac:dyDescent="0.2">
      <c r="B12" s="53">
        <v>6</v>
      </c>
      <c r="C12" s="54" t="s">
        <v>337</v>
      </c>
      <c r="D12" s="30">
        <f>+'RESUMEN TARIFAS (2)'!F119</f>
        <v>7200</v>
      </c>
      <c r="E12" s="30">
        <f>+'RESUMEN TARIFAS (2)'!G119</f>
        <v>8200</v>
      </c>
      <c r="F12" s="30">
        <f>+'RESUMEN TARIFAS (2)'!H119</f>
        <v>19600</v>
      </c>
      <c r="G12" s="30">
        <f>+'RESUMEN TARIFAS (2)'!I119</f>
        <v>26000</v>
      </c>
      <c r="H12" s="30">
        <f>+'RESUMEN TARIFAS (2)'!J119</f>
        <v>29800</v>
      </c>
      <c r="I12" s="30">
        <f>+'RESUMEN TARIFAS (2)'!K119</f>
        <v>0</v>
      </c>
      <c r="J12" s="42">
        <f>+'RESUMEN TARIFAS (2)'!L119</f>
        <v>0</v>
      </c>
    </row>
    <row r="13" spans="2:12" ht="13.5" thickBot="1" x14ac:dyDescent="0.25">
      <c r="B13" s="53">
        <v>7</v>
      </c>
      <c r="C13" s="54" t="s">
        <v>125</v>
      </c>
      <c r="D13" s="30">
        <f>+'RESUMEN TARIFAS (2)'!F74</f>
        <v>7200</v>
      </c>
      <c r="E13" s="30">
        <f>+'RESUMEN TARIFAS (2)'!G74</f>
        <v>8200</v>
      </c>
      <c r="F13" s="30">
        <f>+'RESUMEN TARIFAS (2)'!H74</f>
        <v>19600</v>
      </c>
      <c r="G13" s="30">
        <f>+'RESUMEN TARIFAS (2)'!I74</f>
        <v>26000</v>
      </c>
      <c r="H13" s="30">
        <f>+'RESUMEN TARIFAS (2)'!J74</f>
        <v>29800</v>
      </c>
      <c r="I13" s="30">
        <f>+'RESUMEN TARIFAS (2)'!K74</f>
        <v>0</v>
      </c>
      <c r="J13" s="42">
        <f>+'RESUMEN TARIFAS (2)'!L74</f>
        <v>0</v>
      </c>
    </row>
    <row r="14" spans="2:12" ht="13.5" thickBot="1" x14ac:dyDescent="0.25">
      <c r="B14" s="266" t="s">
        <v>14</v>
      </c>
      <c r="C14" s="266"/>
      <c r="D14" s="52">
        <f>SUM(D7:D13)</f>
        <v>68000</v>
      </c>
      <c r="E14" s="52">
        <f>SUM(E7:E13)</f>
        <v>104900</v>
      </c>
      <c r="F14" s="52">
        <f t="shared" ref="F14:J14" si="0">SUM(F7:F13)</f>
        <v>151500</v>
      </c>
      <c r="G14" s="52">
        <f t="shared" si="0"/>
        <v>203000</v>
      </c>
      <c r="H14" s="52">
        <f t="shared" si="0"/>
        <v>269600</v>
      </c>
      <c r="I14" s="52">
        <f t="shared" si="0"/>
        <v>166200</v>
      </c>
      <c r="J14" s="52">
        <f t="shared" si="0"/>
        <v>171900</v>
      </c>
    </row>
  </sheetData>
  <mergeCells count="3">
    <mergeCell ref="B4:J4"/>
    <mergeCell ref="D5:J5"/>
    <mergeCell ref="B14:C14"/>
  </mergeCells>
  <hyperlinks>
    <hyperlink ref="L4" location="'RUTAS VEHICULARES'!A1" display="REGRESAR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17"/>
  <sheetViews>
    <sheetView showGridLines="0" workbookViewId="0">
      <selection activeCell="J23" sqref="J23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VEHICULARES'!A46</f>
        <v>MEDELLIN - CALI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25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x14ac:dyDescent="0.2">
      <c r="B7" s="28">
        <v>1</v>
      </c>
      <c r="C7" s="31" t="s">
        <v>45</v>
      </c>
      <c r="D7" s="29">
        <f>+'RESUMEN TARIFAS (2)'!F104</f>
        <v>8200</v>
      </c>
      <c r="E7" s="29">
        <f>+'RESUMEN TARIFAS (2)'!G104</f>
        <v>8900</v>
      </c>
      <c r="F7" s="29">
        <f>+'RESUMEN TARIFAS (2)'!H104</f>
        <v>19600</v>
      </c>
      <c r="G7" s="29">
        <f>+'RESUMEN TARIFAS (2)'!I104</f>
        <v>25600</v>
      </c>
      <c r="H7" s="29">
        <f>+'RESUMEN TARIFAS (2)'!J104</f>
        <v>29600</v>
      </c>
      <c r="I7" s="29">
        <f>+'RESUMEN TARIFAS (2)'!K104</f>
        <v>0</v>
      </c>
      <c r="J7" s="41">
        <f>+'RESUMEN TARIFAS (2)'!L104</f>
        <v>0</v>
      </c>
    </row>
    <row r="8" spans="2:12" x14ac:dyDescent="0.2">
      <c r="B8" s="28">
        <v>2</v>
      </c>
      <c r="C8" s="31" t="s">
        <v>278</v>
      </c>
      <c r="D8" s="29">
        <f>+'RESUMEN TARIFAS (2)'!F133</f>
        <v>8000</v>
      </c>
      <c r="E8" s="29">
        <f>+'RESUMEN TARIFAS (2)'!G133</f>
        <v>8700</v>
      </c>
      <c r="F8" s="29">
        <f>+'RESUMEN TARIFAS (2)'!H133</f>
        <v>18600</v>
      </c>
      <c r="G8" s="29">
        <f>+'RESUMEN TARIFAS (2)'!I133</f>
        <v>23600</v>
      </c>
      <c r="H8" s="29">
        <f>+'RESUMEN TARIFAS (2)'!J133</f>
        <v>26600</v>
      </c>
      <c r="I8" s="29">
        <f>+'RESUMEN TARIFAS (2)'!K133</f>
        <v>0</v>
      </c>
      <c r="J8" s="41">
        <f>+'RESUMEN TARIFAS (2)'!L133</f>
        <v>0</v>
      </c>
    </row>
    <row r="9" spans="2:12" x14ac:dyDescent="0.2">
      <c r="B9" s="28">
        <v>3</v>
      </c>
      <c r="C9" s="31" t="s">
        <v>338</v>
      </c>
      <c r="D9" s="29">
        <f>+'RESUMEN TARIFAS (2)'!F125</f>
        <v>8000</v>
      </c>
      <c r="E9" s="29">
        <f>+'RESUMEN TARIFAS (2)'!G125</f>
        <v>8700</v>
      </c>
      <c r="F9" s="29">
        <f>+'RESUMEN TARIFAS (2)'!H125</f>
        <v>18600</v>
      </c>
      <c r="G9" s="29">
        <f>+'RESUMEN TARIFAS (2)'!I125</f>
        <v>23600</v>
      </c>
      <c r="H9" s="29">
        <f>+'RESUMEN TARIFAS (2)'!J125</f>
        <v>26600</v>
      </c>
      <c r="I9" s="29">
        <f>+'RESUMEN TARIFAS (2)'!K125</f>
        <v>0</v>
      </c>
      <c r="J9" s="41">
        <f>+'RESUMEN TARIFAS (2)'!L125</f>
        <v>0</v>
      </c>
    </row>
    <row r="10" spans="2:12" x14ac:dyDescent="0.2">
      <c r="B10" s="28">
        <v>4</v>
      </c>
      <c r="C10" s="31" t="s">
        <v>339</v>
      </c>
      <c r="D10" s="30">
        <f>+'RESUMEN TARIFAS (2)'!F2</f>
        <v>8000</v>
      </c>
      <c r="E10" s="30">
        <f>+'RESUMEN TARIFAS (2)'!G2</f>
        <v>8700</v>
      </c>
      <c r="F10" s="30">
        <f>+'RESUMEN TARIFAS (2)'!H2</f>
        <v>18600</v>
      </c>
      <c r="G10" s="30">
        <f>+'RESUMEN TARIFAS (2)'!I2</f>
        <v>23600</v>
      </c>
      <c r="H10" s="30">
        <f>+'RESUMEN TARIFAS (2)'!J2</f>
        <v>26600</v>
      </c>
      <c r="I10" s="30">
        <f>+'RESUMEN TARIFAS (2)'!K2</f>
        <v>0</v>
      </c>
      <c r="J10" s="42">
        <f>+'RESUMEN TARIFAS (2)'!L2</f>
        <v>0</v>
      </c>
    </row>
    <row r="11" spans="2:12" x14ac:dyDescent="0.2">
      <c r="B11" s="28">
        <v>5</v>
      </c>
      <c r="C11" s="31" t="s">
        <v>340</v>
      </c>
      <c r="D11" s="30">
        <f>+'RESUMEN TARIFAS (2)'!F26</f>
        <v>11600</v>
      </c>
      <c r="E11" s="30">
        <f>+'RESUMEN TARIFAS (2)'!G26</f>
        <v>13400</v>
      </c>
      <c r="F11" s="30">
        <f>+'RESUMEN TARIFAS (2)'!H26</f>
        <v>33000</v>
      </c>
      <c r="G11" s="30">
        <f>+'RESUMEN TARIFAS (2)'!I26</f>
        <v>43200</v>
      </c>
      <c r="H11" s="30">
        <f>+'RESUMEN TARIFAS (2)'!J26</f>
        <v>49400</v>
      </c>
      <c r="I11" s="30">
        <f>+'RESUMEN TARIFAS (2)'!K26</f>
        <v>0</v>
      </c>
      <c r="J11" s="42">
        <f>+'RESUMEN TARIFAS (2)'!L26</f>
        <v>0</v>
      </c>
    </row>
    <row r="12" spans="2:12" x14ac:dyDescent="0.2">
      <c r="B12" s="28">
        <v>6</v>
      </c>
      <c r="C12" s="31" t="s">
        <v>285</v>
      </c>
      <c r="D12" s="30">
        <f>+'RESUMEN TARIFAS (2)'!F146</f>
        <v>8500</v>
      </c>
      <c r="E12" s="30">
        <f>+'RESUMEN TARIFAS (2)'!G146</f>
        <v>11000</v>
      </c>
      <c r="F12" s="30">
        <f>+'RESUMEN TARIFAS (2)'!H146</f>
        <v>26100</v>
      </c>
      <c r="G12" s="30">
        <f>+'RESUMEN TARIFAS (2)'!I146</f>
        <v>35500</v>
      </c>
      <c r="H12" s="30">
        <f>+'RESUMEN TARIFAS (2)'!J146</f>
        <v>39300</v>
      </c>
      <c r="I12" s="30">
        <f>+'RESUMEN TARIFAS (2)'!K146</f>
        <v>0</v>
      </c>
      <c r="J12" s="42">
        <f>+'RESUMEN TARIFAS (2)'!L146</f>
        <v>0</v>
      </c>
    </row>
    <row r="13" spans="2:12" x14ac:dyDescent="0.2">
      <c r="B13" s="28">
        <v>7</v>
      </c>
      <c r="C13" s="31" t="s">
        <v>286</v>
      </c>
      <c r="D13" s="30">
        <f>+'RESUMEN TARIFAS (2)'!F12</f>
        <v>8500</v>
      </c>
      <c r="E13" s="30">
        <f>+'RESUMEN TARIFAS (2)'!G12</f>
        <v>11000</v>
      </c>
      <c r="F13" s="30">
        <f>+'RESUMEN TARIFAS (2)'!H12</f>
        <v>26100</v>
      </c>
      <c r="G13" s="30">
        <f>+'RESUMEN TARIFAS (2)'!I12</f>
        <v>35500</v>
      </c>
      <c r="H13" s="30">
        <f>+'RESUMEN TARIFAS (2)'!J12</f>
        <v>39300</v>
      </c>
      <c r="I13" s="30">
        <f>+'RESUMEN TARIFAS (2)'!K12</f>
        <v>0</v>
      </c>
      <c r="J13" s="42">
        <f>+'RESUMEN TARIFAS (2)'!L12</f>
        <v>0</v>
      </c>
    </row>
    <row r="14" spans="2:12" x14ac:dyDescent="0.2">
      <c r="B14" s="28">
        <v>8</v>
      </c>
      <c r="C14" s="31" t="s">
        <v>287</v>
      </c>
      <c r="D14" s="30">
        <f>+'RESUMEN TARIFAS (2)'!F25</f>
        <v>8300</v>
      </c>
      <c r="E14" s="30">
        <f>+'RESUMEN TARIFAS (2)'!G25</f>
        <v>10000</v>
      </c>
      <c r="F14" s="30">
        <f>+'RESUMEN TARIFAS (2)'!H25</f>
        <v>26900</v>
      </c>
      <c r="G14" s="30">
        <f>+'RESUMEN TARIFAS (2)'!I25</f>
        <v>35200</v>
      </c>
      <c r="H14" s="30">
        <f>+'RESUMEN TARIFAS (2)'!J25</f>
        <v>40500</v>
      </c>
      <c r="I14" s="30">
        <f>+'RESUMEN TARIFAS (2)'!K25</f>
        <v>0</v>
      </c>
      <c r="J14" s="42">
        <f>+'RESUMEN TARIFAS (2)'!L25</f>
        <v>0</v>
      </c>
    </row>
    <row r="15" spans="2:12" x14ac:dyDescent="0.2">
      <c r="B15" s="28">
        <v>9</v>
      </c>
      <c r="C15" s="31" t="s">
        <v>288</v>
      </c>
      <c r="D15" s="30">
        <f>+'RESUMEN TARIFAS (2)'!F30</f>
        <v>8400</v>
      </c>
      <c r="E15" s="30">
        <f>+'RESUMEN TARIFAS (2)'!G30</f>
        <v>10100</v>
      </c>
      <c r="F15" s="30">
        <f>+'RESUMEN TARIFAS (2)'!H30</f>
        <v>27200</v>
      </c>
      <c r="G15" s="30">
        <f>+'RESUMEN TARIFAS (2)'!I30</f>
        <v>35300</v>
      </c>
      <c r="H15" s="30">
        <f>+'RESUMEN TARIFAS (2)'!J30</f>
        <v>40600</v>
      </c>
      <c r="I15" s="30">
        <f>+'RESUMEN TARIFAS (2)'!K30</f>
        <v>0</v>
      </c>
      <c r="J15" s="42">
        <f>+'RESUMEN TARIFAS (2)'!L30</f>
        <v>0</v>
      </c>
    </row>
    <row r="16" spans="2:12" ht="13.5" thickBot="1" x14ac:dyDescent="0.25">
      <c r="B16" s="53">
        <v>10</v>
      </c>
      <c r="C16" s="54" t="s">
        <v>341</v>
      </c>
      <c r="D16" s="30">
        <f>+'RESUMEN TARIFAS (2)'!F51</f>
        <v>8400</v>
      </c>
      <c r="E16" s="30">
        <f>+'RESUMEN TARIFAS (2)'!G51</f>
        <v>10100</v>
      </c>
      <c r="F16" s="30">
        <f>+'RESUMEN TARIFAS (2)'!H51</f>
        <v>27200</v>
      </c>
      <c r="G16" s="30">
        <f>+'RESUMEN TARIFAS (2)'!I51</f>
        <v>35300</v>
      </c>
      <c r="H16" s="30">
        <f>+'RESUMEN TARIFAS (2)'!J51</f>
        <v>40600</v>
      </c>
      <c r="I16" s="30">
        <f>+'RESUMEN TARIFAS (2)'!K51</f>
        <v>0</v>
      </c>
      <c r="J16" s="42">
        <f>+'RESUMEN TARIFAS (2)'!L51</f>
        <v>0</v>
      </c>
    </row>
    <row r="17" spans="2:10" ht="16.5" customHeight="1" thickBot="1" x14ac:dyDescent="0.25">
      <c r="B17" s="266" t="s">
        <v>14</v>
      </c>
      <c r="C17" s="266"/>
      <c r="D17" s="52">
        <f>SUM(D7:D16)</f>
        <v>85900</v>
      </c>
      <c r="E17" s="52">
        <f t="shared" ref="E17:J17" si="0">SUM(E7:E16)</f>
        <v>100600</v>
      </c>
      <c r="F17" s="52">
        <f t="shared" si="0"/>
        <v>241900</v>
      </c>
      <c r="G17" s="52">
        <f t="shared" si="0"/>
        <v>316400</v>
      </c>
      <c r="H17" s="52">
        <f t="shared" si="0"/>
        <v>359100</v>
      </c>
      <c r="I17" s="52">
        <f t="shared" si="0"/>
        <v>0</v>
      </c>
      <c r="J17" s="52">
        <f t="shared" si="0"/>
        <v>0</v>
      </c>
    </row>
  </sheetData>
  <mergeCells count="3">
    <mergeCell ref="B4:J4"/>
    <mergeCell ref="D5:J5"/>
    <mergeCell ref="B17:C17"/>
  </mergeCells>
  <hyperlinks>
    <hyperlink ref="L4" location="'RUTAS VEHICULARES'!A1" display="REGRESAR"/>
  </hyperlink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19"/>
  <sheetViews>
    <sheetView showGridLines="0" workbookViewId="0">
      <selection activeCell="D18" sqref="D18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VEHICULARES'!A47</f>
        <v>MEDELLIN - BARRANQUILLA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25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x14ac:dyDescent="0.2">
      <c r="B7" s="43"/>
      <c r="C7" s="137" t="s">
        <v>429</v>
      </c>
      <c r="D7" s="138">
        <f>+'RESUMEN TARIFAS (2)'!F89</f>
        <v>2500</v>
      </c>
      <c r="E7" s="138">
        <f>+'RESUMEN TARIFAS (2)'!G89</f>
        <v>2500</v>
      </c>
      <c r="F7" s="138">
        <f>+'RESUMEN TARIFAS (2)'!H89</f>
        <v>3200</v>
      </c>
      <c r="G7" s="138">
        <f>+'RESUMEN TARIFAS (2)'!I89</f>
        <v>3400</v>
      </c>
      <c r="H7" s="138">
        <f>+'RESUMEN TARIFAS (2)'!J89</f>
        <v>3400</v>
      </c>
      <c r="I7" s="138">
        <f>+'RESUMEN TARIFAS (2)'!K89</f>
        <v>3400</v>
      </c>
      <c r="J7" s="139">
        <f>+'RESUMEN TARIFAS (2)'!L89</f>
        <v>3400</v>
      </c>
    </row>
    <row r="8" spans="2:12" x14ac:dyDescent="0.2">
      <c r="B8" s="43"/>
      <c r="C8" s="137" t="s">
        <v>445</v>
      </c>
      <c r="D8" s="138">
        <f>+'RESUMEN TARIFAS (2)'!F140</f>
        <v>10100</v>
      </c>
      <c r="E8" s="138">
        <f>+'RESUMEN TARIFAS (2)'!G140</f>
        <v>10600</v>
      </c>
      <c r="F8" s="138">
        <f>+'RESUMEN TARIFAS (2)'!H140</f>
        <v>11500</v>
      </c>
      <c r="G8" s="138">
        <f>+'RESUMEN TARIFAS (2)'!I140</f>
        <v>16300</v>
      </c>
      <c r="H8" s="138">
        <f>+'RESUMEN TARIFAS (2)'!J140</f>
        <v>27500</v>
      </c>
      <c r="I8" s="138">
        <f>+'RESUMEN TARIFAS (2)'!K140</f>
        <v>36300</v>
      </c>
      <c r="J8" s="139">
        <f>+'RESUMEN TARIFAS (2)'!L140</f>
        <v>40500</v>
      </c>
    </row>
    <row r="9" spans="2:12" x14ac:dyDescent="0.2">
      <c r="B9" s="28"/>
      <c r="C9" s="31" t="s">
        <v>300</v>
      </c>
      <c r="D9" s="29">
        <f>+'RESUMEN TARIFAS (2)'!F94</f>
        <v>7800</v>
      </c>
      <c r="E9" s="29">
        <f>+'RESUMEN TARIFAS (2)'!G94</f>
        <v>8600</v>
      </c>
      <c r="F9" s="29">
        <f>+'RESUMEN TARIFAS (2)'!H94</f>
        <v>18200</v>
      </c>
      <c r="G9" s="29">
        <f>+'RESUMEN TARIFAS (2)'!I94</f>
        <v>23300</v>
      </c>
      <c r="H9" s="29">
        <f>+'RESUMEN TARIFAS (2)'!J94</f>
        <v>26400</v>
      </c>
      <c r="I9" s="29">
        <f>+'RESUMEN TARIFAS (2)'!K94</f>
        <v>0</v>
      </c>
      <c r="J9" s="41">
        <f>+'RESUMEN TARIFAS (2)'!L94</f>
        <v>0</v>
      </c>
    </row>
    <row r="10" spans="2:12" x14ac:dyDescent="0.2">
      <c r="B10" s="28"/>
      <c r="C10" s="31" t="s">
        <v>40</v>
      </c>
      <c r="D10" s="29">
        <f>+'RESUMEN TARIFAS (2)'!F80</f>
        <v>8200</v>
      </c>
      <c r="E10" s="29">
        <f>+'RESUMEN TARIFAS (2)'!G80</f>
        <v>9000</v>
      </c>
      <c r="F10" s="29">
        <f>+'RESUMEN TARIFAS (2)'!H80</f>
        <v>18900</v>
      </c>
      <c r="G10" s="29">
        <f>+'RESUMEN TARIFAS (2)'!I80</f>
        <v>24000</v>
      </c>
      <c r="H10" s="29">
        <f>+'RESUMEN TARIFAS (2)'!J80</f>
        <v>27000</v>
      </c>
      <c r="I10" s="29">
        <f>+'RESUMEN TARIFAS (2)'!K80</f>
        <v>0</v>
      </c>
      <c r="J10" s="41">
        <f>+'RESUMEN TARIFAS (2)'!L80</f>
        <v>0</v>
      </c>
    </row>
    <row r="11" spans="2:12" x14ac:dyDescent="0.2">
      <c r="B11" s="28"/>
      <c r="C11" s="31" t="s">
        <v>298</v>
      </c>
      <c r="D11" s="29">
        <f>+'RESUMEN TARIFAS (2)'!F136</f>
        <v>8200</v>
      </c>
      <c r="E11" s="29">
        <f>+'RESUMEN TARIFAS (2)'!G136</f>
        <v>9000</v>
      </c>
      <c r="F11" s="29">
        <f>+'RESUMEN TARIFAS (2)'!H136</f>
        <v>18900</v>
      </c>
      <c r="G11" s="29">
        <f>+'RESUMEN TARIFAS (2)'!I136</f>
        <v>24000</v>
      </c>
      <c r="H11" s="29">
        <f>+'RESUMEN TARIFAS (2)'!J136</f>
        <v>27000</v>
      </c>
      <c r="I11" s="29">
        <f>+'RESUMEN TARIFAS (2)'!K136</f>
        <v>0</v>
      </c>
      <c r="J11" s="41">
        <f>+'RESUMEN TARIFAS (2)'!L136</f>
        <v>0</v>
      </c>
    </row>
    <row r="12" spans="2:12" x14ac:dyDescent="0.2">
      <c r="B12" s="28"/>
      <c r="C12" s="31" t="s">
        <v>299</v>
      </c>
      <c r="D12" s="30">
        <f>+'RESUMEN TARIFAS (2)'!F65</f>
        <v>12200</v>
      </c>
      <c r="E12" s="30">
        <f>+'RESUMEN TARIFAS (2)'!G65</f>
        <v>18000</v>
      </c>
      <c r="F12" s="30">
        <f>+'RESUMEN TARIFAS (2)'!H65</f>
        <v>18000</v>
      </c>
      <c r="G12" s="30">
        <f>+'RESUMEN TARIFAS (2)'!I65</f>
        <v>18000</v>
      </c>
      <c r="H12" s="30">
        <f>+'RESUMEN TARIFAS (2)'!J65</f>
        <v>32600</v>
      </c>
      <c r="I12" s="30">
        <f>+'RESUMEN TARIFAS (2)'!K65</f>
        <v>52000</v>
      </c>
      <c r="J12" s="42">
        <f>+'RESUMEN TARIFAS (2)'!L65</f>
        <v>59900</v>
      </c>
    </row>
    <row r="13" spans="2:12" x14ac:dyDescent="0.2">
      <c r="B13" s="28"/>
      <c r="C13" s="31" t="s">
        <v>427</v>
      </c>
      <c r="D13" s="30">
        <f>+'RESUMEN TARIFAS (2)'!F82</f>
        <v>12200</v>
      </c>
      <c r="E13" s="30">
        <f>+'RESUMEN TARIFAS (2)'!G82</f>
        <v>18000</v>
      </c>
      <c r="F13" s="30">
        <f>+'RESUMEN TARIFAS (2)'!H82</f>
        <v>18000</v>
      </c>
      <c r="G13" s="30">
        <f>+'RESUMEN TARIFAS (2)'!I82</f>
        <v>18000</v>
      </c>
      <c r="H13" s="30">
        <f>+'RESUMEN TARIFAS (2)'!J82</f>
        <v>32600</v>
      </c>
      <c r="I13" s="30">
        <f>+'RESUMEN TARIFAS (2)'!K82</f>
        <v>42200</v>
      </c>
      <c r="J13" s="42">
        <f>+'RESUMEN TARIFAS (2)'!L82</f>
        <v>46400</v>
      </c>
    </row>
    <row r="14" spans="2:12" x14ac:dyDescent="0.2">
      <c r="B14" s="28"/>
      <c r="C14" s="31" t="s">
        <v>342</v>
      </c>
      <c r="D14" s="30">
        <f>+'RESUMEN TARIFAS (2)'!F21</f>
        <v>11600</v>
      </c>
      <c r="E14" s="30">
        <f>+'RESUMEN TARIFAS (2)'!G21</f>
        <v>16900</v>
      </c>
      <c r="F14" s="30">
        <f>+'RESUMEN TARIFAS (2)'!H21</f>
        <v>16900</v>
      </c>
      <c r="G14" s="30">
        <f>+'RESUMEN TARIFAS (2)'!I21</f>
        <v>16900</v>
      </c>
      <c r="H14" s="30">
        <f>+'RESUMEN TARIFAS (2)'!J21</f>
        <v>30600</v>
      </c>
      <c r="I14" s="30">
        <f>+'RESUMEN TARIFAS (2)'!K21</f>
        <v>0</v>
      </c>
      <c r="J14" s="42">
        <f>+'RESUMEN TARIFAS (2)'!L21</f>
        <v>0</v>
      </c>
    </row>
    <row r="15" spans="2:12" x14ac:dyDescent="0.2">
      <c r="B15" s="28"/>
      <c r="C15" s="31" t="s">
        <v>426</v>
      </c>
      <c r="D15" s="30">
        <f>+'RESUMEN TARIFAS (2)'!F53</f>
        <v>4400</v>
      </c>
      <c r="E15" s="30">
        <f>+'RESUMEN TARIFAS (2)'!G53</f>
        <v>11600</v>
      </c>
      <c r="F15" s="30">
        <f>+'RESUMEN TARIFAS (2)'!H53</f>
        <v>18000</v>
      </c>
      <c r="G15" s="30">
        <f>+'RESUMEN TARIFAS (2)'!I53</f>
        <v>22900</v>
      </c>
      <c r="H15" s="30">
        <f>+'RESUMEN TARIFAS (2)'!J53</f>
        <v>26300</v>
      </c>
      <c r="I15" s="30">
        <f>+'RESUMEN TARIFAS (2)'!K53</f>
        <v>0</v>
      </c>
      <c r="J15" s="42">
        <f>+'RESUMEN TARIFAS (2)'!L53</f>
        <v>0</v>
      </c>
    </row>
    <row r="16" spans="2:12" x14ac:dyDescent="0.2">
      <c r="B16" s="28"/>
      <c r="C16" s="31" t="s">
        <v>343</v>
      </c>
      <c r="D16" s="30">
        <f>+'RESUMEN TARIFAS (2)'!F42</f>
        <v>8500</v>
      </c>
      <c r="E16" s="30">
        <f>+'RESUMEN TARIFAS (2)'!G42</f>
        <v>9300</v>
      </c>
      <c r="F16" s="30">
        <f>+'RESUMEN TARIFAS (2)'!H42</f>
        <v>19500</v>
      </c>
      <c r="G16" s="30">
        <f>+'RESUMEN TARIFAS (2)'!I42</f>
        <v>24800</v>
      </c>
      <c r="H16" s="30">
        <f>+'RESUMEN TARIFAS (2)'!J42</f>
        <v>27900</v>
      </c>
      <c r="I16" s="30">
        <f>+'RESUMEN TARIFAS (2)'!K42</f>
        <v>0</v>
      </c>
      <c r="J16" s="42">
        <f>+'RESUMEN TARIFAS (2)'!L42</f>
        <v>0</v>
      </c>
    </row>
    <row r="17" spans="2:10" x14ac:dyDescent="0.2">
      <c r="B17" s="28"/>
      <c r="C17" s="31" t="s">
        <v>344</v>
      </c>
      <c r="D17" s="30">
        <f>+'RESUMEN TARIFAS (2)'!F18</f>
        <v>8000</v>
      </c>
      <c r="E17" s="30">
        <f>+'RESUMEN TARIFAS (2)'!G18</f>
        <v>8700</v>
      </c>
      <c r="F17" s="30">
        <f>+'RESUMEN TARIFAS (2)'!H18</f>
        <v>18600</v>
      </c>
      <c r="G17" s="30">
        <f>+'RESUMEN TARIFAS (2)'!I18</f>
        <v>23600</v>
      </c>
      <c r="H17" s="30">
        <f>+'RESUMEN TARIFAS (2)'!J18</f>
        <v>26600</v>
      </c>
      <c r="I17" s="30">
        <f>+'RESUMEN TARIFAS (2)'!K18</f>
        <v>0</v>
      </c>
      <c r="J17" s="42">
        <f>+'RESUMEN TARIFAS (2)'!L18</f>
        <v>0</v>
      </c>
    </row>
    <row r="18" spans="2:10" ht="13.5" thickBot="1" x14ac:dyDescent="0.25">
      <c r="B18" s="53"/>
      <c r="C18" s="54" t="s">
        <v>447</v>
      </c>
      <c r="D18" s="30">
        <f>+'RESUMEN TARIFAS (2)'!F121</f>
        <v>8300</v>
      </c>
      <c r="E18" s="30">
        <f>+'RESUMEN TARIFAS (2)'!G121</f>
        <v>10000</v>
      </c>
      <c r="F18" s="30">
        <f>+'RESUMEN TARIFAS (2)'!H121</f>
        <v>26900</v>
      </c>
      <c r="G18" s="30">
        <f>+'RESUMEN TARIFAS (2)'!I121</f>
        <v>35200</v>
      </c>
      <c r="H18" s="30">
        <f>+'RESUMEN TARIFAS (2)'!J121</f>
        <v>40500</v>
      </c>
      <c r="I18" s="30">
        <f>+'RESUMEN TARIFAS (2)'!K121</f>
        <v>0</v>
      </c>
      <c r="J18" s="42">
        <f>+'RESUMEN TARIFAS (2)'!L121</f>
        <v>0</v>
      </c>
    </row>
    <row r="19" spans="2:10" ht="13.5" thickBot="1" x14ac:dyDescent="0.25">
      <c r="B19" s="266" t="s">
        <v>14</v>
      </c>
      <c r="C19" s="266"/>
      <c r="D19" s="52">
        <f>SUM(D9:D18)</f>
        <v>89400</v>
      </c>
      <c r="E19" s="52">
        <f t="shared" ref="E19:J19" si="0">SUM(E9:E18)</f>
        <v>119100</v>
      </c>
      <c r="F19" s="52">
        <f t="shared" si="0"/>
        <v>191900</v>
      </c>
      <c r="G19" s="52">
        <f t="shared" si="0"/>
        <v>230700</v>
      </c>
      <c r="H19" s="52">
        <f t="shared" si="0"/>
        <v>297500</v>
      </c>
      <c r="I19" s="52">
        <f t="shared" si="0"/>
        <v>94200</v>
      </c>
      <c r="J19" s="52">
        <f t="shared" si="0"/>
        <v>106300</v>
      </c>
    </row>
  </sheetData>
  <mergeCells count="3">
    <mergeCell ref="B4:J4"/>
    <mergeCell ref="D5:J5"/>
    <mergeCell ref="B19:C19"/>
  </mergeCells>
  <hyperlinks>
    <hyperlink ref="L4" location="'RUTAS VEHICULARES'!A1" display="REGRESAR"/>
  </hyperlink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21"/>
  <sheetViews>
    <sheetView showGridLines="0" workbookViewId="0">
      <selection activeCell="C14" sqref="C14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VEHICULARES'!A48</f>
        <v>MEDELLIN - CARTAGENA - BARRANQUILLA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25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x14ac:dyDescent="0.2">
      <c r="B7" s="43">
        <v>1</v>
      </c>
      <c r="C7" s="137" t="s">
        <v>433</v>
      </c>
      <c r="D7" s="138">
        <f>+'RESUMEN TARIFAS (2)'!F89</f>
        <v>2500</v>
      </c>
      <c r="E7" s="138">
        <f>+'RESUMEN TARIFAS (2)'!G89</f>
        <v>2500</v>
      </c>
      <c r="F7" s="138">
        <f>+'RESUMEN TARIFAS (2)'!H89</f>
        <v>3200</v>
      </c>
      <c r="G7" s="138">
        <f>+'RESUMEN TARIFAS (2)'!I89</f>
        <v>3400</v>
      </c>
      <c r="H7" s="138">
        <f>+'RESUMEN TARIFAS (2)'!J89</f>
        <v>3400</v>
      </c>
      <c r="I7" s="138">
        <f>+'RESUMEN TARIFAS (2)'!K89</f>
        <v>3400</v>
      </c>
      <c r="J7" s="139">
        <f>+'RESUMEN TARIFAS (2)'!L89</f>
        <v>3400</v>
      </c>
    </row>
    <row r="8" spans="2:12" x14ac:dyDescent="0.2">
      <c r="B8" s="43">
        <v>2</v>
      </c>
      <c r="C8" s="137" t="s">
        <v>428</v>
      </c>
      <c r="D8" s="147">
        <f>+'RESUMEN TARIFAS (2)'!F140</f>
        <v>10100</v>
      </c>
      <c r="E8" s="147">
        <f>+'RESUMEN TARIFAS (2)'!G140</f>
        <v>10600</v>
      </c>
      <c r="F8" s="147">
        <f>+'RESUMEN TARIFAS (2)'!H140</f>
        <v>11500</v>
      </c>
      <c r="G8" s="147">
        <f>+'RESUMEN TARIFAS (2)'!I140</f>
        <v>16300</v>
      </c>
      <c r="H8" s="147">
        <f>+'RESUMEN TARIFAS (2)'!J140</f>
        <v>27500</v>
      </c>
      <c r="I8" s="147">
        <f>+'RESUMEN TARIFAS (2)'!K140</f>
        <v>36300</v>
      </c>
      <c r="J8" s="148">
        <f>+'RESUMEN TARIFAS (2)'!L140</f>
        <v>40500</v>
      </c>
    </row>
    <row r="9" spans="2:12" x14ac:dyDescent="0.2">
      <c r="B9" s="28">
        <v>3</v>
      </c>
      <c r="C9" s="31" t="s">
        <v>248</v>
      </c>
      <c r="D9" s="29">
        <f>+'RESUMEN TARIFAS (2)'!F94</f>
        <v>7800</v>
      </c>
      <c r="E9" s="29">
        <f>+'RESUMEN TARIFAS (2)'!G94</f>
        <v>8600</v>
      </c>
      <c r="F9" s="29">
        <f>+'RESUMEN TARIFAS (2)'!H94</f>
        <v>18200</v>
      </c>
      <c r="G9" s="29">
        <f>+'RESUMEN TARIFAS (2)'!I94</f>
        <v>23300</v>
      </c>
      <c r="H9" s="29">
        <f>+'RESUMEN TARIFAS (2)'!J94</f>
        <v>26400</v>
      </c>
      <c r="I9" s="29">
        <f>+'RESUMEN TARIFAS (2)'!K94</f>
        <v>0</v>
      </c>
      <c r="J9" s="41">
        <f>+'RESUMEN TARIFAS (2)'!L94</f>
        <v>0</v>
      </c>
    </row>
    <row r="10" spans="2:12" x14ac:dyDescent="0.2">
      <c r="B10" s="43">
        <v>4</v>
      </c>
      <c r="C10" s="31" t="s">
        <v>40</v>
      </c>
      <c r="D10" s="29">
        <f>+'RESUMEN TARIFAS (2)'!F80</f>
        <v>8200</v>
      </c>
      <c r="E10" s="29">
        <f>+'RESUMEN TARIFAS (2)'!G80</f>
        <v>9000</v>
      </c>
      <c r="F10" s="29">
        <f>+'RESUMEN TARIFAS (2)'!H80</f>
        <v>18900</v>
      </c>
      <c r="G10" s="29">
        <f>+'RESUMEN TARIFAS (2)'!I80</f>
        <v>24000</v>
      </c>
      <c r="H10" s="29">
        <f>+'RESUMEN TARIFAS (2)'!J80</f>
        <v>27000</v>
      </c>
      <c r="I10" s="29">
        <f>+'RESUMEN TARIFAS (2)'!K80</f>
        <v>0</v>
      </c>
      <c r="J10" s="41">
        <f>+'RESUMEN TARIFAS (2)'!L80</f>
        <v>0</v>
      </c>
    </row>
    <row r="11" spans="2:12" x14ac:dyDescent="0.2">
      <c r="B11" s="43">
        <v>5</v>
      </c>
      <c r="C11" s="31" t="s">
        <v>298</v>
      </c>
      <c r="D11" s="29">
        <f>+'RESUMEN TARIFAS (2)'!F136</f>
        <v>8200</v>
      </c>
      <c r="E11" s="29">
        <f>+'RESUMEN TARIFAS (2)'!G136</f>
        <v>9000</v>
      </c>
      <c r="F11" s="29">
        <f>+'RESUMEN TARIFAS (2)'!H136</f>
        <v>18900</v>
      </c>
      <c r="G11" s="29">
        <f>+'RESUMEN TARIFAS (2)'!I136</f>
        <v>24000</v>
      </c>
      <c r="H11" s="29">
        <f>+'RESUMEN TARIFAS (2)'!J136</f>
        <v>27000</v>
      </c>
      <c r="I11" s="29">
        <f>+'RESUMEN TARIFAS (2)'!K136</f>
        <v>0</v>
      </c>
      <c r="J11" s="41">
        <f>+'RESUMEN TARIFAS (2)'!L136</f>
        <v>0</v>
      </c>
    </row>
    <row r="12" spans="2:12" x14ac:dyDescent="0.2">
      <c r="B12" s="28">
        <v>6</v>
      </c>
      <c r="C12" s="31" t="s">
        <v>299</v>
      </c>
      <c r="D12" s="30">
        <f>+'RESUMEN TARIFAS (2)'!F65</f>
        <v>12200</v>
      </c>
      <c r="E12" s="30">
        <f>+'RESUMEN TARIFAS (2)'!G65</f>
        <v>18000</v>
      </c>
      <c r="F12" s="30">
        <f>+'RESUMEN TARIFAS (2)'!H65</f>
        <v>18000</v>
      </c>
      <c r="G12" s="30">
        <f>+'RESUMEN TARIFAS (2)'!I65</f>
        <v>18000</v>
      </c>
      <c r="H12" s="30">
        <f>+'RESUMEN TARIFAS (2)'!J65</f>
        <v>32600</v>
      </c>
      <c r="I12" s="30">
        <f>+'RESUMEN TARIFAS (2)'!K65</f>
        <v>52000</v>
      </c>
      <c r="J12" s="42">
        <f>+'RESUMEN TARIFAS (2)'!L65</f>
        <v>59900</v>
      </c>
    </row>
    <row r="13" spans="2:12" x14ac:dyDescent="0.2">
      <c r="B13" s="43">
        <v>7</v>
      </c>
      <c r="C13" s="31" t="s">
        <v>427</v>
      </c>
      <c r="D13" s="30">
        <f>+'RESUMEN TARIFAS (2)'!F82</f>
        <v>12200</v>
      </c>
      <c r="E13" s="30">
        <f>+'RESUMEN TARIFAS (2)'!G82</f>
        <v>18000</v>
      </c>
      <c r="F13" s="30">
        <f>+'RESUMEN TARIFAS (2)'!H82</f>
        <v>18000</v>
      </c>
      <c r="G13" s="30">
        <f>+'RESUMEN TARIFAS (2)'!I82</f>
        <v>18000</v>
      </c>
      <c r="H13" s="30">
        <f>+'RESUMEN TARIFAS (2)'!J82</f>
        <v>32600</v>
      </c>
      <c r="I13" s="30">
        <f>+'RESUMEN TARIFAS (2)'!K82</f>
        <v>42200</v>
      </c>
      <c r="J13" s="42">
        <f>+'RESUMEN TARIFAS (2)'!L82</f>
        <v>46400</v>
      </c>
    </row>
    <row r="14" spans="2:12" x14ac:dyDescent="0.2">
      <c r="B14" s="28">
        <v>8</v>
      </c>
      <c r="C14" s="31" t="s">
        <v>29</v>
      </c>
      <c r="D14" s="30">
        <f>+'RESUMEN TARIFAS (2)'!F21</f>
        <v>11600</v>
      </c>
      <c r="E14" s="30">
        <f>+'RESUMEN TARIFAS (2)'!G21</f>
        <v>16900</v>
      </c>
      <c r="F14" s="30">
        <f>+'RESUMEN TARIFAS (2)'!H21</f>
        <v>16900</v>
      </c>
      <c r="G14" s="30">
        <f>+'RESUMEN TARIFAS (2)'!I21</f>
        <v>16900</v>
      </c>
      <c r="H14" s="30">
        <f>+'RESUMEN TARIFAS (2)'!J21</f>
        <v>30600</v>
      </c>
      <c r="I14" s="30">
        <f>+'RESUMEN TARIFAS (2)'!K21</f>
        <v>0</v>
      </c>
      <c r="J14" s="42">
        <f>+'RESUMEN TARIFAS (2)'!L21</f>
        <v>0</v>
      </c>
    </row>
    <row r="15" spans="2:12" x14ac:dyDescent="0.2">
      <c r="B15" s="43">
        <v>9</v>
      </c>
      <c r="C15" s="31" t="s">
        <v>345</v>
      </c>
      <c r="D15" s="30">
        <f>+'RESUMEN TARIFAS (2)'!F67</f>
        <v>8000</v>
      </c>
      <c r="E15" s="30">
        <f>+'RESUMEN TARIFAS (2)'!G67</f>
        <v>8600</v>
      </c>
      <c r="F15" s="30">
        <f>+'RESUMEN TARIFAS (2)'!H67</f>
        <v>18600</v>
      </c>
      <c r="G15" s="30">
        <f>+'RESUMEN TARIFAS (2)'!I67</f>
        <v>23600</v>
      </c>
      <c r="H15" s="30">
        <f>+'RESUMEN TARIFAS (2)'!J67</f>
        <v>26600</v>
      </c>
      <c r="I15" s="30">
        <f>+'RESUMEN TARIFAS (2)'!K67</f>
        <v>0</v>
      </c>
      <c r="J15" s="42">
        <f>+'RESUMEN TARIFAS (2)'!L67</f>
        <v>0</v>
      </c>
    </row>
    <row r="16" spans="2:12" x14ac:dyDescent="0.2">
      <c r="B16" s="43">
        <v>10</v>
      </c>
      <c r="C16" s="31" t="s">
        <v>346</v>
      </c>
      <c r="D16" s="30">
        <f>+'RESUMEN TARIFAS (2)'!F129</f>
        <v>12200</v>
      </c>
      <c r="E16" s="30">
        <f>+'RESUMEN TARIFAS (2)'!G129</f>
        <v>18000</v>
      </c>
      <c r="F16" s="30">
        <f>+'RESUMEN TARIFAS (2)'!H129</f>
        <v>18000</v>
      </c>
      <c r="G16" s="30">
        <f>+'RESUMEN TARIFAS (2)'!I129</f>
        <v>18000</v>
      </c>
      <c r="H16" s="30">
        <f>+'RESUMEN TARIFAS (2)'!J129</f>
        <v>32600</v>
      </c>
      <c r="I16" s="30">
        <f>+'RESUMEN TARIFAS (2)'!K129</f>
        <v>22900</v>
      </c>
      <c r="J16" s="42">
        <f>+'RESUMEN TARIFAS (2)'!L129</f>
        <v>26300</v>
      </c>
    </row>
    <row r="17" spans="2:10" x14ac:dyDescent="0.2">
      <c r="B17" s="28">
        <v>11</v>
      </c>
      <c r="C17" s="31" t="s">
        <v>347</v>
      </c>
      <c r="D17" s="30">
        <f>+'RESUMEN TARIFAS (2)'!F57</f>
        <v>7800</v>
      </c>
      <c r="E17" s="30">
        <f>+'RESUMEN TARIFAS (2)'!G57</f>
        <v>8600</v>
      </c>
      <c r="F17" s="30">
        <f>+'RESUMEN TARIFAS (2)'!H57</f>
        <v>19200</v>
      </c>
      <c r="G17" s="30">
        <f>+'RESUMEN TARIFAS (2)'!I57</f>
        <v>25600</v>
      </c>
      <c r="H17" s="30">
        <f>+'RESUMEN TARIFAS (2)'!J57</f>
        <v>29300</v>
      </c>
      <c r="I17" s="30">
        <f>+'RESUMEN TARIFAS (2)'!K57</f>
        <v>0</v>
      </c>
      <c r="J17" s="42">
        <f>+'RESUMEN TARIFAS (2)'!L57</f>
        <v>0</v>
      </c>
    </row>
    <row r="18" spans="2:10" x14ac:dyDescent="0.2">
      <c r="B18" s="43">
        <v>12</v>
      </c>
      <c r="C18" s="31" t="s">
        <v>378</v>
      </c>
      <c r="D18" s="30">
        <f>+'RESUMEN TARIFAS (2)'!F143</f>
        <v>2900</v>
      </c>
      <c r="E18" s="30">
        <f>+'RESUMEN TARIFAS (2)'!G143</f>
        <v>7200</v>
      </c>
      <c r="F18" s="30">
        <f>+'RESUMEN TARIFAS (2)'!H143</f>
        <v>8800</v>
      </c>
      <c r="G18" s="30">
        <f>+'RESUMEN TARIFAS (2)'!I143</f>
        <v>8800</v>
      </c>
      <c r="H18" s="30">
        <f>+'RESUMEN TARIFAS (2)'!J143</f>
        <v>8800</v>
      </c>
      <c r="I18" s="30">
        <f>+'RESUMEN TARIFAS (2)'!K143</f>
        <v>0</v>
      </c>
      <c r="J18" s="42">
        <f>+'RESUMEN TARIFAS (2)'!L143</f>
        <v>0</v>
      </c>
    </row>
    <row r="19" spans="2:10" x14ac:dyDescent="0.2">
      <c r="B19" s="28">
        <v>13</v>
      </c>
      <c r="C19" s="31" t="s">
        <v>130</v>
      </c>
      <c r="D19" s="30">
        <f>+'RESUMEN TARIFAS (2)'!F11</f>
        <v>7800</v>
      </c>
      <c r="E19" s="30">
        <f>+'RESUMEN TARIFAS (2)'!G11</f>
        <v>8600</v>
      </c>
      <c r="F19" s="30">
        <f>+'RESUMEN TARIFAS (2)'!H11</f>
        <v>19200</v>
      </c>
      <c r="G19" s="30">
        <f>+'RESUMEN TARIFAS (2)'!I11</f>
        <v>25600</v>
      </c>
      <c r="H19" s="30">
        <f>+'RESUMEN TARIFAS (2)'!J11</f>
        <v>29300</v>
      </c>
      <c r="I19" s="30">
        <f>+'RESUMEN TARIFAS (2)'!K11</f>
        <v>0</v>
      </c>
      <c r="J19" s="42">
        <f>+'RESUMEN TARIFAS (2)'!L11</f>
        <v>0</v>
      </c>
    </row>
    <row r="20" spans="2:10" ht="13.5" thickBot="1" x14ac:dyDescent="0.25">
      <c r="B20" s="43">
        <v>14</v>
      </c>
      <c r="C20" s="54" t="s">
        <v>133</v>
      </c>
      <c r="D20" s="30">
        <f>+'RESUMEN TARIFAS (2)'!F55</f>
        <v>8200</v>
      </c>
      <c r="E20" s="30">
        <f>+'RESUMEN TARIFAS (2)'!G55</f>
        <v>8900</v>
      </c>
      <c r="F20" s="30">
        <f>+'RESUMEN TARIFAS (2)'!H55</f>
        <v>19100</v>
      </c>
      <c r="G20" s="30">
        <f>+'RESUMEN TARIFAS (2)'!I55</f>
        <v>24500</v>
      </c>
      <c r="H20" s="30">
        <f>+'RESUMEN TARIFAS (2)'!J55</f>
        <v>27600</v>
      </c>
      <c r="I20" s="30">
        <f>+'RESUMEN TARIFAS (2)'!K55</f>
        <v>0</v>
      </c>
      <c r="J20" s="42">
        <f>+'RESUMEN TARIFAS (2)'!L55</f>
        <v>0</v>
      </c>
    </row>
    <row r="21" spans="2:10" ht="13.5" thickBot="1" x14ac:dyDescent="0.25">
      <c r="B21" s="266" t="s">
        <v>14</v>
      </c>
      <c r="C21" s="266"/>
      <c r="D21" s="52">
        <f>SUM(D9:D20)</f>
        <v>107100</v>
      </c>
      <c r="E21" s="52">
        <f t="shared" ref="E21:J21" si="0">SUM(E9:E20)</f>
        <v>139400</v>
      </c>
      <c r="F21" s="52">
        <f t="shared" si="0"/>
        <v>211800</v>
      </c>
      <c r="G21" s="52">
        <f t="shared" si="0"/>
        <v>250300</v>
      </c>
      <c r="H21" s="52">
        <f t="shared" si="0"/>
        <v>330400</v>
      </c>
      <c r="I21" s="52">
        <f t="shared" si="0"/>
        <v>117100</v>
      </c>
      <c r="J21" s="52">
        <f t="shared" si="0"/>
        <v>132600</v>
      </c>
    </row>
  </sheetData>
  <mergeCells count="3">
    <mergeCell ref="B4:J4"/>
    <mergeCell ref="D5:J5"/>
    <mergeCell ref="B21:C21"/>
  </mergeCells>
  <hyperlinks>
    <hyperlink ref="L4" location="'RUTAS VEHICULARES'!A1" display="REGRESAR"/>
  </hyperlink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15"/>
  <sheetViews>
    <sheetView showGridLines="0" workbookViewId="0">
      <selection activeCell="N13" sqref="N13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VEHICULARES'!A49</f>
        <v>MEDELLIN - NEIVA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25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x14ac:dyDescent="0.2">
      <c r="B7" s="28">
        <v>1</v>
      </c>
      <c r="C7" s="31" t="s">
        <v>96</v>
      </c>
      <c r="D7" s="29">
        <f>+'RESUMEN TARIFAS (2)'!F60</f>
        <v>11700</v>
      </c>
      <c r="E7" s="29">
        <f>+'RESUMEN TARIFAS (2)'!G60</f>
        <v>18500</v>
      </c>
      <c r="F7" s="29">
        <f>+'RESUMEN TARIFAS (2)'!H60</f>
        <v>16200</v>
      </c>
      <c r="G7" s="29">
        <f>+'RESUMEN TARIFAS (2)'!I60</f>
        <v>20200</v>
      </c>
      <c r="H7" s="29">
        <f>+'RESUMEN TARIFAS (2)'!J60</f>
        <v>40300</v>
      </c>
      <c r="I7" s="29">
        <f>+'RESUMEN TARIFAS (2)'!K60</f>
        <v>57500</v>
      </c>
      <c r="J7" s="41">
        <f>+'RESUMEN TARIFAS (2)'!L60</f>
        <v>57500</v>
      </c>
    </row>
    <row r="8" spans="2:12" x14ac:dyDescent="0.2">
      <c r="B8" s="28">
        <v>2</v>
      </c>
      <c r="C8" s="31" t="s">
        <v>335</v>
      </c>
      <c r="D8" s="29">
        <f>+'RESUMEN TARIFAS (2)'!F33</f>
        <v>11700</v>
      </c>
      <c r="E8" s="29">
        <f>+'RESUMEN TARIFAS (2)'!G33</f>
        <v>18500</v>
      </c>
      <c r="F8" s="29">
        <f>+'RESUMEN TARIFAS (2)'!H33</f>
        <v>16200</v>
      </c>
      <c r="G8" s="29">
        <f>+'RESUMEN TARIFAS (2)'!I33</f>
        <v>20200</v>
      </c>
      <c r="H8" s="29">
        <f>+'RESUMEN TARIFAS (2)'!J33</f>
        <v>40300</v>
      </c>
      <c r="I8" s="29">
        <f>+'RESUMEN TARIFAS (2)'!K33</f>
        <v>57500</v>
      </c>
      <c r="J8" s="41">
        <f>+'RESUMEN TARIFAS (2)'!L33</f>
        <v>57500</v>
      </c>
    </row>
    <row r="9" spans="2:12" x14ac:dyDescent="0.2">
      <c r="B9" s="28">
        <v>3</v>
      </c>
      <c r="C9" s="31" t="s">
        <v>294</v>
      </c>
      <c r="D9" s="29">
        <f>+'RESUMEN TARIFAS (2)'!F106</f>
        <v>9800</v>
      </c>
      <c r="E9" s="29">
        <f>+'RESUMEN TARIFAS (2)'!G106</f>
        <v>25700</v>
      </c>
      <c r="F9" s="29">
        <f>+'RESUMEN TARIFAS (2)'!H106</f>
        <v>19500</v>
      </c>
      <c r="G9" s="29">
        <f>+'RESUMEN TARIFAS (2)'!I106</f>
        <v>38200</v>
      </c>
      <c r="H9" s="29">
        <f>+'RESUMEN TARIFAS (2)'!J106</f>
        <v>44400</v>
      </c>
      <c r="I9" s="29">
        <f>+'RESUMEN TARIFAS (2)'!K106</f>
        <v>51200</v>
      </c>
      <c r="J9" s="41">
        <f>+'RESUMEN TARIFAS (2)'!L106</f>
        <v>56900</v>
      </c>
    </row>
    <row r="10" spans="2:12" x14ac:dyDescent="0.2">
      <c r="B10" s="28">
        <v>4</v>
      </c>
      <c r="C10" s="31" t="s">
        <v>34</v>
      </c>
      <c r="D10" s="30">
        <f>+'RESUMEN TARIFAS (2)'!F62</f>
        <v>10400</v>
      </c>
      <c r="E10" s="30">
        <f>+'RESUMEN TARIFAS (2)'!G62</f>
        <v>11100</v>
      </c>
      <c r="F10" s="30">
        <f>+'RESUMEN TARIFAS (2)'!H62</f>
        <v>11500</v>
      </c>
      <c r="G10" s="30">
        <f>+'RESUMEN TARIFAS (2)'!I62</f>
        <v>12000</v>
      </c>
      <c r="H10" s="30">
        <f>+'RESUMEN TARIFAS (2)'!J62</f>
        <v>25700</v>
      </c>
      <c r="I10" s="30">
        <f>+'RESUMEN TARIFAS (2)'!K62</f>
        <v>35100</v>
      </c>
      <c r="J10" s="42">
        <f>+'RESUMEN TARIFAS (2)'!L62</f>
        <v>38000</v>
      </c>
    </row>
    <row r="11" spans="2:12" x14ac:dyDescent="0.2">
      <c r="B11" s="28">
        <v>5</v>
      </c>
      <c r="C11" s="31" t="s">
        <v>348</v>
      </c>
      <c r="D11" s="30">
        <f>+'RESUMEN TARIFAS (2)'!F7</f>
        <v>10400</v>
      </c>
      <c r="E11" s="30">
        <f>+'RESUMEN TARIFAS (2)'!G7</f>
        <v>11100</v>
      </c>
      <c r="F11" s="30">
        <f>+'RESUMEN TARIFAS (2)'!H7</f>
        <v>11500</v>
      </c>
      <c r="G11" s="30">
        <f>+'RESUMEN TARIFAS (2)'!I7</f>
        <v>12000</v>
      </c>
      <c r="H11" s="30">
        <f>+'RESUMEN TARIFAS (2)'!J7</f>
        <v>25700</v>
      </c>
      <c r="I11" s="30">
        <f>+'RESUMEN TARIFAS (2)'!K7</f>
        <v>35100</v>
      </c>
      <c r="J11" s="42">
        <f>+'RESUMEN TARIFAS (2)'!L7</f>
        <v>38000</v>
      </c>
    </row>
    <row r="12" spans="2:12" x14ac:dyDescent="0.2">
      <c r="B12" s="28">
        <v>6</v>
      </c>
      <c r="C12" s="31" t="s">
        <v>282</v>
      </c>
      <c r="D12" s="30">
        <f>+'RESUMEN TARIFAS (2)'!F59</f>
        <v>9500</v>
      </c>
      <c r="E12" s="30">
        <f>+'RESUMEN TARIFAS (2)'!G59</f>
        <v>11200</v>
      </c>
      <c r="F12" s="30">
        <f>+'RESUMEN TARIFAS (2)'!H59</f>
        <v>26800</v>
      </c>
      <c r="G12" s="30">
        <f>+'RESUMEN TARIFAS (2)'!I59</f>
        <v>36000</v>
      </c>
      <c r="H12" s="30">
        <f>+'RESUMEN TARIFAS (2)'!J59</f>
        <v>39600</v>
      </c>
      <c r="I12" s="30">
        <f>+'RESUMEN TARIFAS (2)'!K59</f>
        <v>0</v>
      </c>
      <c r="J12" s="42">
        <f>+'RESUMEN TARIFAS (2)'!L59</f>
        <v>0</v>
      </c>
    </row>
    <row r="13" spans="2:12" x14ac:dyDescent="0.2">
      <c r="B13" s="28">
        <v>7</v>
      </c>
      <c r="C13" s="31" t="s">
        <v>349</v>
      </c>
      <c r="D13" s="30">
        <f>+'RESUMEN TARIFAS (2)'!F48</f>
        <v>11100</v>
      </c>
      <c r="E13" s="30">
        <f>+'RESUMEN TARIFAS (2)'!G48</f>
        <v>13100</v>
      </c>
      <c r="F13" s="30">
        <f>+'RESUMEN TARIFAS (2)'!H48</f>
        <v>13900</v>
      </c>
      <c r="G13" s="30">
        <f>+'RESUMEN TARIFAS (2)'!I48</f>
        <v>17800</v>
      </c>
      <c r="H13" s="30">
        <f>+'RESUMEN TARIFAS (2)'!J48</f>
        <v>32300</v>
      </c>
      <c r="I13" s="30">
        <f>+'RESUMEN TARIFAS (2)'!K48</f>
        <v>42100</v>
      </c>
      <c r="J13" s="42">
        <f>+'RESUMEN TARIFAS (2)'!L48</f>
        <v>47100</v>
      </c>
    </row>
    <row r="14" spans="2:12" ht="13.5" thickBot="1" x14ac:dyDescent="0.25">
      <c r="B14" s="53">
        <v>8</v>
      </c>
      <c r="C14" s="54" t="s">
        <v>350</v>
      </c>
      <c r="D14" s="30">
        <f>+'RESUMEN TARIFAS (2)'!F88</f>
        <v>11100</v>
      </c>
      <c r="E14" s="30">
        <f>+'RESUMEN TARIFAS (2)'!G88</f>
        <v>12800</v>
      </c>
      <c r="F14" s="30">
        <f>+'RESUMEN TARIFAS (2)'!H88</f>
        <v>13600</v>
      </c>
      <c r="G14" s="30">
        <f>+'RESUMEN TARIFAS (2)'!I88</f>
        <v>17400</v>
      </c>
      <c r="H14" s="30">
        <f>+'RESUMEN TARIFAS (2)'!J88</f>
        <v>30700</v>
      </c>
      <c r="I14" s="30">
        <f>+'RESUMEN TARIFAS (2)'!K88</f>
        <v>39900</v>
      </c>
      <c r="J14" s="42">
        <f>+'RESUMEN TARIFAS (2)'!L88</f>
        <v>44900</v>
      </c>
    </row>
    <row r="15" spans="2:12" ht="13.5" thickBot="1" x14ac:dyDescent="0.25">
      <c r="B15" s="266" t="s">
        <v>14</v>
      </c>
      <c r="C15" s="266"/>
      <c r="D15" s="52">
        <f>SUM(D7:D14)</f>
        <v>85700</v>
      </c>
      <c r="E15" s="52">
        <f t="shared" ref="E15:J15" si="0">SUM(E7:E14)</f>
        <v>122000</v>
      </c>
      <c r="F15" s="52">
        <f t="shared" si="0"/>
        <v>129200</v>
      </c>
      <c r="G15" s="52">
        <f t="shared" si="0"/>
        <v>173800</v>
      </c>
      <c r="H15" s="52">
        <f t="shared" si="0"/>
        <v>279000</v>
      </c>
      <c r="I15" s="52">
        <f t="shared" si="0"/>
        <v>318400</v>
      </c>
      <c r="J15" s="52">
        <f t="shared" si="0"/>
        <v>339900</v>
      </c>
    </row>
  </sheetData>
  <mergeCells count="3">
    <mergeCell ref="B4:J4"/>
    <mergeCell ref="D5:J5"/>
    <mergeCell ref="B15:C15"/>
  </mergeCells>
  <hyperlinks>
    <hyperlink ref="L4" location="'RUTAS VEHICULARES'!A1" display="REGRESAR"/>
  </hyperlink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8"/>
  <sheetViews>
    <sheetView showGridLines="0" workbookViewId="0">
      <selection activeCell="G28" sqref="G28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VEHICULARES'!A50</f>
        <v>MEDELLIN - TURBO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25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ht="13.5" thickBot="1" x14ac:dyDescent="0.25">
      <c r="B7" s="53">
        <v>1</v>
      </c>
      <c r="C7" s="54" t="s">
        <v>351</v>
      </c>
      <c r="D7" s="30">
        <f>+'RESUMEN TARIFAS (2)'!F39</f>
        <v>7200</v>
      </c>
      <c r="E7" s="30">
        <f>+'RESUMEN TARIFAS (2)'!G39</f>
        <v>9200</v>
      </c>
      <c r="F7" s="30">
        <f>+'RESUMEN TARIFAS (2)'!H39</f>
        <v>19300</v>
      </c>
      <c r="G7" s="30">
        <f>+'RESUMEN TARIFAS (2)'!I39</f>
        <v>23700</v>
      </c>
      <c r="H7" s="30">
        <f>+'RESUMEN TARIFAS (2)'!J39</f>
        <v>26700</v>
      </c>
      <c r="I7" s="30">
        <f>+'RESUMEN TARIFAS (2)'!K39</f>
        <v>0</v>
      </c>
      <c r="J7" s="42">
        <f>+'RESUMEN TARIFAS (2)'!L39</f>
        <v>0</v>
      </c>
    </row>
    <row r="8" spans="2:12" ht="13.5" thickBot="1" x14ac:dyDescent="0.25">
      <c r="B8" s="266" t="s">
        <v>14</v>
      </c>
      <c r="C8" s="266"/>
      <c r="D8" s="52">
        <f t="shared" ref="D8:J8" si="0">SUM(D7:D7)</f>
        <v>7200</v>
      </c>
      <c r="E8" s="52">
        <f t="shared" si="0"/>
        <v>9200</v>
      </c>
      <c r="F8" s="52">
        <f t="shared" si="0"/>
        <v>19300</v>
      </c>
      <c r="G8" s="52">
        <f t="shared" si="0"/>
        <v>23700</v>
      </c>
      <c r="H8" s="52">
        <f t="shared" si="0"/>
        <v>26700</v>
      </c>
      <c r="I8" s="52">
        <f t="shared" si="0"/>
        <v>0</v>
      </c>
      <c r="J8" s="52">
        <f t="shared" si="0"/>
        <v>0</v>
      </c>
    </row>
  </sheetData>
  <mergeCells count="3">
    <mergeCell ref="B4:J4"/>
    <mergeCell ref="D5:J5"/>
    <mergeCell ref="B8:C8"/>
  </mergeCells>
  <hyperlinks>
    <hyperlink ref="L4" location="'RUTAS VEHICULARES'!A1" display="REGRESAR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22"/>
  <sheetViews>
    <sheetView showGridLines="0" workbookViewId="0">
      <selection activeCell="L22" sqref="L22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2.285156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VEHICULARES'!A15</f>
        <v>BOGOTA-BARRANQUILLA-CARTAGENA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10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x14ac:dyDescent="0.2">
      <c r="B7" s="20">
        <v>1</v>
      </c>
      <c r="C7" s="11" t="s">
        <v>67</v>
      </c>
      <c r="D7" s="12">
        <f>+'RESUMEN TARIFAS (2)'!F49</f>
        <v>9600</v>
      </c>
      <c r="E7" s="12">
        <f>+'RESUMEN TARIFAS (2)'!G49</f>
        <v>10100</v>
      </c>
      <c r="F7" s="12">
        <f>+'RESUMEN TARIFAS (2)'!H49</f>
        <v>21400</v>
      </c>
      <c r="G7" s="12">
        <f>+'RESUMEN TARIFAS (2)'!I49</f>
        <v>27900</v>
      </c>
      <c r="H7" s="12">
        <f>+'RESUMEN TARIFAS (2)'!J49</f>
        <v>32200</v>
      </c>
      <c r="I7" s="12">
        <f>+'RESUMEN TARIFAS (2)'!K49</f>
        <v>0</v>
      </c>
      <c r="J7" s="21">
        <f>+'RESUMEN TARIFAS (2)'!L49</f>
        <v>0</v>
      </c>
    </row>
    <row r="8" spans="2:12" x14ac:dyDescent="0.2">
      <c r="B8" s="20">
        <v>2</v>
      </c>
      <c r="C8" s="13" t="s">
        <v>68</v>
      </c>
      <c r="D8" s="12">
        <f>+'RESUMEN TARIFAS (2)'!F50</f>
        <v>7800</v>
      </c>
      <c r="E8" s="12">
        <f>+'RESUMEN TARIFAS (2)'!G50</f>
        <v>8600</v>
      </c>
      <c r="F8" s="12">
        <f>+'RESUMEN TARIFAS (2)'!H50</f>
        <v>22300</v>
      </c>
      <c r="G8" s="12">
        <f>+'RESUMEN TARIFAS (2)'!I50</f>
        <v>27600</v>
      </c>
      <c r="H8" s="12">
        <f>+'RESUMEN TARIFAS (2)'!J50</f>
        <v>32500</v>
      </c>
      <c r="I8" s="12">
        <f>+'RESUMEN TARIFAS (2)'!K50</f>
        <v>0</v>
      </c>
      <c r="J8" s="21">
        <f>+'RESUMEN TARIFAS (2)'!L50</f>
        <v>0</v>
      </c>
    </row>
    <row r="9" spans="2:12" x14ac:dyDescent="0.2">
      <c r="B9" s="20">
        <v>3</v>
      </c>
      <c r="C9" s="13" t="s">
        <v>448</v>
      </c>
      <c r="D9" s="12">
        <f>+'RESUMEN TARIFAS (2)'!F151</f>
        <v>4300</v>
      </c>
      <c r="E9" s="12">
        <f>+'RESUMEN TARIFAS (2)'!G151</f>
        <v>4700</v>
      </c>
      <c r="F9" s="12">
        <f>+'RESUMEN TARIFAS (2)'!H151</f>
        <v>4700</v>
      </c>
      <c r="G9" s="12">
        <f>+'RESUMEN TARIFAS (2)'!I151</f>
        <v>4700</v>
      </c>
      <c r="H9" s="12">
        <f>+'RESUMEN TARIFAS (2)'!J151</f>
        <v>19100</v>
      </c>
      <c r="I9" s="12">
        <f>+'RESUMEN TARIFAS (2)'!K151</f>
        <v>24200</v>
      </c>
      <c r="J9" s="21">
        <f>+'RESUMEN TARIFAS (2)'!L151</f>
        <v>27200</v>
      </c>
    </row>
    <row r="10" spans="2:12" x14ac:dyDescent="0.2">
      <c r="B10" s="20">
        <v>4</v>
      </c>
      <c r="C10" s="22" t="s">
        <v>134</v>
      </c>
      <c r="D10" s="23">
        <f>+'RESUMEN TARIFAS (2)'!F120</f>
        <v>8200</v>
      </c>
      <c r="E10" s="23">
        <f>+'RESUMEN TARIFAS (2)'!G120</f>
        <v>9000</v>
      </c>
      <c r="F10" s="23">
        <f>+'RESUMEN TARIFAS (2)'!H120</f>
        <v>18900</v>
      </c>
      <c r="G10" s="23">
        <f>+'RESUMEN TARIFAS (2)'!I120</f>
        <v>24000</v>
      </c>
      <c r="H10" s="23">
        <f>+'RESUMEN TARIFAS (2)'!J120</f>
        <v>27000</v>
      </c>
      <c r="I10" s="23">
        <f>+'RESUMEN TARIFAS (2)'!K120</f>
        <v>0</v>
      </c>
      <c r="J10" s="24">
        <f>+'RESUMEN TARIFAS (2)'!L120</f>
        <v>0</v>
      </c>
    </row>
    <row r="11" spans="2:12" x14ac:dyDescent="0.2">
      <c r="B11" s="20">
        <v>5</v>
      </c>
      <c r="C11" s="22" t="s">
        <v>135</v>
      </c>
      <c r="D11" s="23">
        <f>+'RESUMEN TARIFAS (2)'!F121</f>
        <v>8300</v>
      </c>
      <c r="E11" s="23">
        <f>+'RESUMEN TARIFAS (2)'!G121</f>
        <v>10000</v>
      </c>
      <c r="F11" s="23">
        <f>+'RESUMEN TARIFAS (2)'!H121</f>
        <v>26900</v>
      </c>
      <c r="G11" s="23">
        <f>+'RESUMEN TARIFAS (2)'!I121</f>
        <v>35200</v>
      </c>
      <c r="H11" s="23">
        <f>+'RESUMEN TARIFAS (2)'!J121</f>
        <v>40500</v>
      </c>
      <c r="I11" s="23">
        <f>+'RESUMEN TARIFAS (2)'!K121</f>
        <v>0</v>
      </c>
      <c r="J11" s="24">
        <f>+'RESUMEN TARIFAS (2)'!L121</f>
        <v>0</v>
      </c>
    </row>
    <row r="12" spans="2:12" x14ac:dyDescent="0.2">
      <c r="B12" s="20">
        <v>6</v>
      </c>
      <c r="C12" s="22" t="s">
        <v>136</v>
      </c>
      <c r="D12" s="23">
        <f>+'RESUMEN TARIFAS (2)'!F122</f>
        <v>7900</v>
      </c>
      <c r="E12" s="23">
        <f>+'RESUMEN TARIFAS (2)'!G122</f>
        <v>8600</v>
      </c>
      <c r="F12" s="23">
        <f>+'RESUMEN TARIFAS (2)'!H122</f>
        <v>22200</v>
      </c>
      <c r="G12" s="23">
        <f>+'RESUMEN TARIFAS (2)'!I122</f>
        <v>27600</v>
      </c>
      <c r="H12" s="23">
        <f>+'RESUMEN TARIFAS (2)'!J122</f>
        <v>32300</v>
      </c>
      <c r="I12" s="23">
        <f>+'RESUMEN TARIFAS (2)'!K122</f>
        <v>0</v>
      </c>
      <c r="J12" s="24">
        <f>+'RESUMEN TARIFAS (2)'!L122</f>
        <v>0</v>
      </c>
    </row>
    <row r="13" spans="2:12" x14ac:dyDescent="0.2">
      <c r="B13" s="20">
        <v>7</v>
      </c>
      <c r="C13" s="22" t="s">
        <v>137</v>
      </c>
      <c r="D13" s="23">
        <f>+'RESUMEN TARIFAS (2)'!F123</f>
        <v>8000</v>
      </c>
      <c r="E13" s="23">
        <f>+'RESUMEN TARIFAS (2)'!G123</f>
        <v>8700</v>
      </c>
      <c r="F13" s="23">
        <f>+'RESUMEN TARIFAS (2)'!H123</f>
        <v>18600</v>
      </c>
      <c r="G13" s="23">
        <f>+'RESUMEN TARIFAS (2)'!I123</f>
        <v>23600</v>
      </c>
      <c r="H13" s="23">
        <f>+'RESUMEN TARIFAS (2)'!J123</f>
        <v>26600</v>
      </c>
      <c r="I13" s="23">
        <f>+'RESUMEN TARIFAS (2)'!K123</f>
        <v>0</v>
      </c>
      <c r="J13" s="24">
        <f>+'RESUMEN TARIFAS (2)'!L123</f>
        <v>0</v>
      </c>
    </row>
    <row r="14" spans="2:12" x14ac:dyDescent="0.2">
      <c r="B14" s="20">
        <v>8</v>
      </c>
      <c r="C14" s="22" t="s">
        <v>138</v>
      </c>
      <c r="D14" s="23">
        <f>+'RESUMEN TARIFAS (2)'!F126</f>
        <v>15700</v>
      </c>
      <c r="E14" s="23">
        <f>+'RESUMEN TARIFAS (2)'!G126</f>
        <v>17700</v>
      </c>
      <c r="F14" s="23">
        <f>+'RESUMEN TARIFAS (2)'!H126</f>
        <v>38700</v>
      </c>
      <c r="G14" s="23">
        <f>+'RESUMEN TARIFAS (2)'!I126</f>
        <v>50300</v>
      </c>
      <c r="H14" s="23">
        <f>+'RESUMEN TARIFAS (2)'!J126</f>
        <v>60200</v>
      </c>
      <c r="I14" s="23">
        <f>+'RESUMEN TARIFAS (2)'!K126</f>
        <v>0</v>
      </c>
      <c r="J14" s="24">
        <f>+'RESUMEN TARIFAS (2)'!L126</f>
        <v>0</v>
      </c>
    </row>
    <row r="15" spans="2:12" x14ac:dyDescent="0.2">
      <c r="B15" s="20">
        <v>9</v>
      </c>
      <c r="C15" s="22" t="s">
        <v>141</v>
      </c>
      <c r="D15" s="23">
        <f>+'RESUMEN TARIFAS (2)'!F129</f>
        <v>12200</v>
      </c>
      <c r="E15" s="23">
        <f>+'RESUMEN TARIFAS (2)'!G129</f>
        <v>18000</v>
      </c>
      <c r="F15" s="23">
        <f>+'RESUMEN TARIFAS (2)'!H129</f>
        <v>18000</v>
      </c>
      <c r="G15" s="23">
        <f>+'RESUMEN TARIFAS (2)'!I129</f>
        <v>18000</v>
      </c>
      <c r="H15" s="23">
        <f>+'RESUMEN TARIFAS (2)'!J129</f>
        <v>32600</v>
      </c>
      <c r="I15" s="23">
        <f>+'RESUMEN TARIFAS (2)'!K129</f>
        <v>22900</v>
      </c>
      <c r="J15" s="24">
        <f>+'RESUMEN TARIFAS (2)'!L129</f>
        <v>26300</v>
      </c>
    </row>
    <row r="16" spans="2:12" x14ac:dyDescent="0.2">
      <c r="B16" s="20">
        <v>10</v>
      </c>
      <c r="C16" s="22" t="s">
        <v>139</v>
      </c>
      <c r="D16" s="23">
        <f>+'RESUMEN TARIFAS (2)'!F127</f>
        <v>4500</v>
      </c>
      <c r="E16" s="23">
        <f>+'RESUMEN TARIFAS (2)'!G127</f>
        <v>4800</v>
      </c>
      <c r="F16" s="23">
        <f>+'RESUMEN TARIFAS (2)'!H127</f>
        <v>5300</v>
      </c>
      <c r="G16" s="23">
        <f>+'RESUMEN TARIFAS (2)'!I127</f>
        <v>5700</v>
      </c>
      <c r="H16" s="23">
        <f>+'RESUMEN TARIFAS (2)'!J127</f>
        <v>11900</v>
      </c>
      <c r="I16" s="23">
        <f>+'RESUMEN TARIFAS (2)'!K127</f>
        <v>34500</v>
      </c>
      <c r="J16" s="24">
        <f>+'RESUMEN TARIFAS (2)'!L127</f>
        <v>39300</v>
      </c>
    </row>
    <row r="17" spans="2:10" x14ac:dyDescent="0.2">
      <c r="B17" s="20">
        <v>11</v>
      </c>
      <c r="C17" s="22" t="s">
        <v>140</v>
      </c>
      <c r="D17" s="23">
        <f>+'RESUMEN TARIFAS (2)'!F128</f>
        <v>9000</v>
      </c>
      <c r="E17" s="23">
        <f>+'RESUMEN TARIFAS (2)'!G128</f>
        <v>9600</v>
      </c>
      <c r="F17" s="23">
        <f>+'RESUMEN TARIFAS (2)'!H128</f>
        <v>10500</v>
      </c>
      <c r="G17" s="23">
        <f>+'RESUMEN TARIFAS (2)'!I128</f>
        <v>11100</v>
      </c>
      <c r="H17" s="23">
        <f>+'RESUMEN TARIFAS (2)'!J128</f>
        <v>12000</v>
      </c>
      <c r="I17" s="23">
        <f>+'RESUMEN TARIFAS (2)'!K128</f>
        <v>34500</v>
      </c>
      <c r="J17" s="24">
        <f>+'RESUMEN TARIFAS (2)'!L128</f>
        <v>39500</v>
      </c>
    </row>
    <row r="18" spans="2:10" x14ac:dyDescent="0.2">
      <c r="B18" s="20">
        <v>12</v>
      </c>
      <c r="C18" s="22" t="s">
        <v>222</v>
      </c>
      <c r="D18" s="23">
        <f>+'RESUMEN TARIFAS (2)'!F135</f>
        <v>11200</v>
      </c>
      <c r="E18" s="23">
        <f>+'RESUMEN TARIFAS (2)'!G135</f>
        <v>14700</v>
      </c>
      <c r="F18" s="23">
        <f>+'RESUMEN TARIFAS (2)'!H135</f>
        <v>14700</v>
      </c>
      <c r="G18" s="23">
        <f>+'RESUMEN TARIFAS (2)'!I135</f>
        <v>14700</v>
      </c>
      <c r="H18" s="23">
        <f>+'RESUMEN TARIFAS (2)'!J135</f>
        <v>36900</v>
      </c>
      <c r="I18" s="23">
        <f>+'RESUMEN TARIFAS (2)'!K135</f>
        <v>48900</v>
      </c>
      <c r="J18" s="24">
        <f>+'RESUMEN TARIFAS (2)'!L135</f>
        <v>54600</v>
      </c>
    </row>
    <row r="19" spans="2:10" x14ac:dyDescent="0.2">
      <c r="B19" s="20">
        <v>13</v>
      </c>
      <c r="C19" s="22" t="s">
        <v>223</v>
      </c>
      <c r="D19" s="23">
        <f>+'RESUMEN TARIFAS (2)'!F136</f>
        <v>8200</v>
      </c>
      <c r="E19" s="23">
        <f>+'RESUMEN TARIFAS (2)'!G136</f>
        <v>9000</v>
      </c>
      <c r="F19" s="23">
        <f>+'RESUMEN TARIFAS (2)'!H136</f>
        <v>18900</v>
      </c>
      <c r="G19" s="23">
        <f>+'RESUMEN TARIFAS (2)'!I136</f>
        <v>24000</v>
      </c>
      <c r="H19" s="23">
        <f>+'RESUMEN TARIFAS (2)'!J136</f>
        <v>27000</v>
      </c>
      <c r="I19" s="23">
        <f>+'RESUMEN TARIFAS (2)'!K136</f>
        <v>0</v>
      </c>
      <c r="J19" s="24">
        <f>+'RESUMEN TARIFAS (2)'!L136</f>
        <v>0</v>
      </c>
    </row>
    <row r="20" spans="2:10" x14ac:dyDescent="0.2">
      <c r="B20" s="20">
        <v>14</v>
      </c>
      <c r="C20" s="22" t="s">
        <v>133</v>
      </c>
      <c r="D20" s="23">
        <f>+'RESUMEN TARIFAS (2)'!F119</f>
        <v>7200</v>
      </c>
      <c r="E20" s="23">
        <f>+'RESUMEN TARIFAS (2)'!G119</f>
        <v>8200</v>
      </c>
      <c r="F20" s="23">
        <f>+'RESUMEN TARIFAS (2)'!H119</f>
        <v>19600</v>
      </c>
      <c r="G20" s="23">
        <f>+'RESUMEN TARIFAS (2)'!I119</f>
        <v>26000</v>
      </c>
      <c r="H20" s="23">
        <f>+'RESUMEN TARIFAS (2)'!J119</f>
        <v>29800</v>
      </c>
      <c r="I20" s="23">
        <f>+'RESUMEN TARIFAS (2)'!K119</f>
        <v>0</v>
      </c>
      <c r="J20" s="24">
        <f>+'RESUMEN TARIFAS (2)'!L119</f>
        <v>0</v>
      </c>
    </row>
    <row r="21" spans="2:10" ht="13.5" thickBot="1" x14ac:dyDescent="0.25">
      <c r="B21" s="20">
        <v>15</v>
      </c>
      <c r="C21" s="22" t="s">
        <v>227</v>
      </c>
      <c r="D21" s="23">
        <f>+'RESUMEN TARIFAS (2)'!F116</f>
        <v>8200</v>
      </c>
      <c r="E21" s="23">
        <f>+'RESUMEN TARIFAS (2)'!G116</f>
        <v>9000</v>
      </c>
      <c r="F21" s="23">
        <f>+'RESUMEN TARIFAS (2)'!H116</f>
        <v>18900</v>
      </c>
      <c r="G21" s="23">
        <f>+'RESUMEN TARIFAS (2)'!I116</f>
        <v>24000</v>
      </c>
      <c r="H21" s="23">
        <f>+'RESUMEN TARIFAS (2)'!J116</f>
        <v>27000</v>
      </c>
      <c r="I21" s="23">
        <f>+'RESUMEN TARIFAS (2)'!K116</f>
        <v>0</v>
      </c>
      <c r="J21" s="24">
        <f>+'RESUMEN TARIFAS (2)'!L116</f>
        <v>0</v>
      </c>
    </row>
    <row r="22" spans="2:10" ht="13.5" thickBot="1" x14ac:dyDescent="0.25">
      <c r="B22" s="266" t="s">
        <v>14</v>
      </c>
      <c r="C22" s="266"/>
      <c r="D22" s="52">
        <f t="shared" ref="D22:J22" si="0">SUM(D7:D21)</f>
        <v>130300</v>
      </c>
      <c r="E22" s="52">
        <f t="shared" si="0"/>
        <v>150700</v>
      </c>
      <c r="F22" s="52">
        <f t="shared" si="0"/>
        <v>279600</v>
      </c>
      <c r="G22" s="52">
        <f t="shared" si="0"/>
        <v>344400</v>
      </c>
      <c r="H22" s="52">
        <f t="shared" si="0"/>
        <v>447600</v>
      </c>
      <c r="I22" s="52">
        <f t="shared" si="0"/>
        <v>165000</v>
      </c>
      <c r="J22" s="52">
        <f t="shared" si="0"/>
        <v>186900</v>
      </c>
    </row>
  </sheetData>
  <mergeCells count="3">
    <mergeCell ref="B4:J4"/>
    <mergeCell ref="D5:J5"/>
    <mergeCell ref="B22:C22"/>
  </mergeCells>
  <hyperlinks>
    <hyperlink ref="L4" location="'RUTAS VEHICULARES'!A1" display="REGRESAR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17"/>
  <sheetViews>
    <sheetView showGridLines="0" workbookViewId="0">
      <selection activeCell="D23" sqref="D23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VEHICULARES'!A51</f>
        <v>MEDELLIN - VALLEDUPAR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25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x14ac:dyDescent="0.2">
      <c r="B7" s="28">
        <v>1</v>
      </c>
      <c r="C7" s="31" t="s">
        <v>31</v>
      </c>
      <c r="D7" s="29">
        <f>+'RESUMEN TARIFAS (2)'!F32</f>
        <v>8000</v>
      </c>
      <c r="E7" s="29">
        <f>+'RESUMEN TARIFAS (2)'!G32</f>
        <v>8600</v>
      </c>
      <c r="F7" s="29">
        <f>+'RESUMEN TARIFAS (2)'!H32</f>
        <v>8600</v>
      </c>
      <c r="G7" s="29">
        <f>+'RESUMEN TARIFAS (2)'!I32</f>
        <v>8600</v>
      </c>
      <c r="H7" s="29">
        <f>+'RESUMEN TARIFAS (2)'!J32</f>
        <v>18200</v>
      </c>
      <c r="I7" s="29">
        <f>+'RESUMEN TARIFAS (2)'!K32</f>
        <v>23200</v>
      </c>
      <c r="J7" s="41">
        <f>+'RESUMEN TARIFAS (2)'!L32</f>
        <v>26200</v>
      </c>
    </row>
    <row r="8" spans="2:12" x14ac:dyDescent="0.2">
      <c r="B8" s="28">
        <v>2</v>
      </c>
      <c r="C8" s="31" t="s">
        <v>352</v>
      </c>
      <c r="D8" s="29">
        <f>+'RESUMEN TARIFAS (2)'!F110</f>
        <v>8900</v>
      </c>
      <c r="E8" s="29">
        <f>+'RESUMEN TARIFAS (2)'!G110</f>
        <v>11100</v>
      </c>
      <c r="F8" s="29">
        <f>+'RESUMEN TARIFAS (2)'!H110</f>
        <v>23400</v>
      </c>
      <c r="G8" s="29">
        <f>+'RESUMEN TARIFAS (2)'!I110</f>
        <v>33100</v>
      </c>
      <c r="H8" s="29">
        <f>+'RESUMEN TARIFAS (2)'!J110</f>
        <v>35500</v>
      </c>
      <c r="I8" s="29">
        <f>+'RESUMEN TARIFAS (2)'!K110</f>
        <v>0</v>
      </c>
      <c r="J8" s="41">
        <f>+'RESUMEN TARIFAS (2)'!L110</f>
        <v>0</v>
      </c>
    </row>
    <row r="9" spans="2:12" x14ac:dyDescent="0.2">
      <c r="B9" s="28">
        <v>3</v>
      </c>
      <c r="C9" s="31" t="s">
        <v>318</v>
      </c>
      <c r="D9" s="29">
        <f>+'RESUMEN TARIFAS (2)'!F3</f>
        <v>10200</v>
      </c>
      <c r="E9" s="29">
        <f>+'RESUMEN TARIFAS (2)'!G3</f>
        <v>12900</v>
      </c>
      <c r="F9" s="29">
        <f>+'RESUMEN TARIFAS (2)'!H3</f>
        <v>30200</v>
      </c>
      <c r="G9" s="29">
        <f>+'RESUMEN TARIFAS (2)'!I3</f>
        <v>36200</v>
      </c>
      <c r="H9" s="29">
        <f>+'RESUMEN TARIFAS (2)'!J3</f>
        <v>42500</v>
      </c>
      <c r="I9" s="29">
        <f>+'RESUMEN TARIFAS (2)'!K3</f>
        <v>0</v>
      </c>
      <c r="J9" s="41">
        <f>+'RESUMEN TARIFAS (2)'!L3</f>
        <v>0</v>
      </c>
    </row>
    <row r="10" spans="2:12" x14ac:dyDescent="0.2">
      <c r="B10" s="28">
        <v>4</v>
      </c>
      <c r="C10" s="31" t="s">
        <v>353</v>
      </c>
      <c r="D10" s="30">
        <f>+'RESUMEN TARIFAS (2)'!F68</f>
        <v>10200</v>
      </c>
      <c r="E10" s="30">
        <f>+'RESUMEN TARIFAS (2)'!G68</f>
        <v>12900</v>
      </c>
      <c r="F10" s="30">
        <f>+'RESUMEN TARIFAS (2)'!H68</f>
        <v>30200</v>
      </c>
      <c r="G10" s="30">
        <f>+'RESUMEN TARIFAS (2)'!I68</f>
        <v>36200</v>
      </c>
      <c r="H10" s="30">
        <f>+'RESUMEN TARIFAS (2)'!J68</f>
        <v>42500</v>
      </c>
      <c r="I10" s="30">
        <f>+'RESUMEN TARIFAS (2)'!K68</f>
        <v>0</v>
      </c>
      <c r="J10" s="42">
        <f>+'RESUMEN TARIFAS (2)'!L68</f>
        <v>0</v>
      </c>
    </row>
    <row r="11" spans="2:12" x14ac:dyDescent="0.2">
      <c r="B11" s="28">
        <v>5</v>
      </c>
      <c r="C11" s="31" t="s">
        <v>354</v>
      </c>
      <c r="D11" s="30">
        <f>+'RESUMEN TARIFAS (2)'!F86</f>
        <v>9100</v>
      </c>
      <c r="E11" s="30">
        <f>+'RESUMEN TARIFAS (2)'!G86</f>
        <v>10000</v>
      </c>
      <c r="F11" s="30">
        <f>+'RESUMEN TARIFAS (2)'!H86</f>
        <v>20700</v>
      </c>
      <c r="G11" s="30">
        <f>+'RESUMEN TARIFAS (2)'!I86</f>
        <v>26600</v>
      </c>
      <c r="H11" s="30">
        <f>+'RESUMEN TARIFAS (2)'!J86</f>
        <v>30200</v>
      </c>
      <c r="I11" s="30">
        <f>+'RESUMEN TARIFAS (2)'!K86</f>
        <v>0</v>
      </c>
      <c r="J11" s="42">
        <f>+'RESUMEN TARIFAS (2)'!L86</f>
        <v>0</v>
      </c>
    </row>
    <row r="12" spans="2:12" x14ac:dyDescent="0.2">
      <c r="B12" s="28">
        <v>6</v>
      </c>
      <c r="C12" s="31" t="s">
        <v>138</v>
      </c>
      <c r="D12" s="30">
        <f>+'RESUMEN TARIFAS (2)'!F92</f>
        <v>9100</v>
      </c>
      <c r="E12" s="30">
        <f>+'RESUMEN TARIFAS (2)'!G92</f>
        <v>10000</v>
      </c>
      <c r="F12" s="30">
        <f>+'RESUMEN TARIFAS (2)'!H92</f>
        <v>20700</v>
      </c>
      <c r="G12" s="30">
        <f>+'RESUMEN TARIFAS (2)'!I92</f>
        <v>26600</v>
      </c>
      <c r="H12" s="30">
        <f>+'RESUMEN TARIFAS (2)'!J92</f>
        <v>30200</v>
      </c>
      <c r="I12" s="30">
        <f>+'RESUMEN TARIFAS (2)'!K92</f>
        <v>0</v>
      </c>
      <c r="J12" s="42">
        <f>+'RESUMEN TARIFAS (2)'!L92</f>
        <v>0</v>
      </c>
    </row>
    <row r="13" spans="2:12" x14ac:dyDescent="0.2">
      <c r="B13" s="28">
        <v>7</v>
      </c>
      <c r="C13" s="31" t="s">
        <v>409</v>
      </c>
      <c r="D13" s="23">
        <f>+'RESUMEN TARIFAS (2)'!F56</f>
        <v>7700</v>
      </c>
      <c r="E13" s="23">
        <f>+'RESUMEN TARIFAS (2)'!G56</f>
        <v>8600</v>
      </c>
      <c r="F13" s="23">
        <f>+'RESUMEN TARIFAS (2)'!H56</f>
        <v>18200</v>
      </c>
      <c r="G13" s="23">
        <f>+'RESUMEN TARIFAS (2)'!I56</f>
        <v>23100</v>
      </c>
      <c r="H13" s="23">
        <f>+'RESUMEN TARIFAS (2)'!J56</f>
        <v>26500</v>
      </c>
      <c r="I13" s="23">
        <f>+'RESUMEN TARIFAS (2)'!K56</f>
        <v>0</v>
      </c>
      <c r="J13" s="24">
        <f>+'RESUMEN TARIFAS (2)'!L56</f>
        <v>0</v>
      </c>
    </row>
    <row r="14" spans="2:12" x14ac:dyDescent="0.2">
      <c r="B14" s="28">
        <v>8</v>
      </c>
      <c r="C14" s="31" t="s">
        <v>410</v>
      </c>
      <c r="D14" s="23">
        <f>+'RESUMEN TARIFAS (2)'!F103</f>
        <v>7700</v>
      </c>
      <c r="E14" s="23">
        <f>+'RESUMEN TARIFAS (2)'!G103</f>
        <v>8600</v>
      </c>
      <c r="F14" s="23">
        <f>+'RESUMEN TARIFAS (2)'!H103</f>
        <v>18200</v>
      </c>
      <c r="G14" s="23">
        <f>+'RESUMEN TARIFAS (2)'!I103</f>
        <v>23100</v>
      </c>
      <c r="H14" s="23">
        <f>+'RESUMEN TARIFAS (2)'!J103</f>
        <v>26500</v>
      </c>
      <c r="I14" s="23">
        <f>+'RESUMEN TARIFAS (2)'!K103</f>
        <v>0</v>
      </c>
      <c r="J14" s="24">
        <f>+'RESUMEN TARIFAS (2)'!L103</f>
        <v>0</v>
      </c>
    </row>
    <row r="15" spans="2:12" x14ac:dyDescent="0.2">
      <c r="B15" s="28">
        <v>9</v>
      </c>
      <c r="C15" s="31" t="s">
        <v>355</v>
      </c>
      <c r="D15" s="30">
        <f>+'RESUMEN TARIFAS (2)'!F70</f>
        <v>7900</v>
      </c>
      <c r="E15" s="30">
        <f>+'RESUMEN TARIFAS (2)'!G70</f>
        <v>8700</v>
      </c>
      <c r="F15" s="30">
        <f>+'RESUMEN TARIFAS (2)'!H70</f>
        <v>18900</v>
      </c>
      <c r="G15" s="30">
        <f>+'RESUMEN TARIFAS (2)'!I70</f>
        <v>24300</v>
      </c>
      <c r="H15" s="30">
        <f>+'RESUMEN TARIFAS (2)'!J70</f>
        <v>27600</v>
      </c>
      <c r="I15" s="30">
        <f>+'RESUMEN TARIFAS (2)'!K70</f>
        <v>0</v>
      </c>
      <c r="J15" s="42">
        <f>+'RESUMEN TARIFAS (2)'!L70</f>
        <v>0</v>
      </c>
    </row>
    <row r="16" spans="2:12" ht="13.5" thickBot="1" x14ac:dyDescent="0.25">
      <c r="B16" s="28">
        <v>10</v>
      </c>
      <c r="C16" s="54" t="s">
        <v>324</v>
      </c>
      <c r="D16" s="30">
        <f>+'RESUMEN TARIFAS (2)'!F147</f>
        <v>7900</v>
      </c>
      <c r="E16" s="30">
        <f>+'RESUMEN TARIFAS (2)'!G147</f>
        <v>8700</v>
      </c>
      <c r="F16" s="30">
        <f>+'RESUMEN TARIFAS (2)'!H147</f>
        <v>18900</v>
      </c>
      <c r="G16" s="30">
        <f>+'RESUMEN TARIFAS (2)'!I147</f>
        <v>24300</v>
      </c>
      <c r="H16" s="30">
        <f>+'RESUMEN TARIFAS (2)'!J147</f>
        <v>27600</v>
      </c>
      <c r="I16" s="30">
        <f>+'RESUMEN TARIFAS (2)'!K147</f>
        <v>0</v>
      </c>
      <c r="J16" s="42">
        <f>+'RESUMEN TARIFAS (2)'!L147</f>
        <v>0</v>
      </c>
    </row>
    <row r="17" spans="2:10" ht="13.5" thickBot="1" x14ac:dyDescent="0.25">
      <c r="B17" s="266" t="s">
        <v>14</v>
      </c>
      <c r="C17" s="266"/>
      <c r="D17" s="52">
        <f>SUM(D7:D16)</f>
        <v>86700</v>
      </c>
      <c r="E17" s="52">
        <f t="shared" ref="E17:J17" si="0">SUM(E7:E16)</f>
        <v>100100</v>
      </c>
      <c r="F17" s="52">
        <f t="shared" si="0"/>
        <v>208000</v>
      </c>
      <c r="G17" s="52">
        <f t="shared" si="0"/>
        <v>262100</v>
      </c>
      <c r="H17" s="52">
        <f t="shared" si="0"/>
        <v>307300</v>
      </c>
      <c r="I17" s="52">
        <f t="shared" si="0"/>
        <v>23200</v>
      </c>
      <c r="J17" s="52">
        <f t="shared" si="0"/>
        <v>26200</v>
      </c>
    </row>
  </sheetData>
  <mergeCells count="3">
    <mergeCell ref="B4:J4"/>
    <mergeCell ref="D5:J5"/>
    <mergeCell ref="B17:C17"/>
  </mergeCells>
  <hyperlinks>
    <hyperlink ref="L4" location="'RUTAS VEHICULARES'!A1" display="REGRESAR"/>
  </hyperlink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19"/>
  <sheetViews>
    <sheetView showGridLines="0" workbookViewId="0">
      <selection activeCell="E24" sqref="E24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VEHICULARES'!A52</f>
        <v>BARRANQUILLA  - BUCARAMANGA - CUCUTA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25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x14ac:dyDescent="0.2">
      <c r="B7" s="28">
        <v>1</v>
      </c>
      <c r="C7" s="31" t="s">
        <v>356</v>
      </c>
      <c r="D7" s="29">
        <f>+'RESUMEN TARIFAS (2)'!F108</f>
        <v>3500</v>
      </c>
      <c r="E7" s="29">
        <f>+'RESUMEN TARIFAS (2)'!G108</f>
        <v>12100</v>
      </c>
      <c r="F7" s="29">
        <f>+'RESUMEN TARIFAS (2)'!H108</f>
        <v>7700</v>
      </c>
      <c r="G7" s="29">
        <f>+'RESUMEN TARIFAS (2)'!I108</f>
        <v>12100</v>
      </c>
      <c r="H7" s="29">
        <f>+'RESUMEN TARIFAS (2)'!J108</f>
        <v>17200</v>
      </c>
      <c r="I7" s="29">
        <f>+'RESUMEN TARIFAS (2)'!K108</f>
        <v>23000</v>
      </c>
      <c r="J7" s="41">
        <f>+'RESUMEN TARIFAS (2)'!L108</f>
        <v>26100</v>
      </c>
    </row>
    <row r="8" spans="2:12" x14ac:dyDescent="0.2">
      <c r="B8" s="28">
        <v>2</v>
      </c>
      <c r="C8" s="31" t="s">
        <v>357</v>
      </c>
      <c r="D8" s="29">
        <f>+'RESUMEN TARIFAS (2)'!F137</f>
        <v>11100</v>
      </c>
      <c r="E8" s="29">
        <f>+'RESUMEN TARIFAS (2)'!G137</f>
        <v>13200</v>
      </c>
      <c r="F8" s="29">
        <f>+'RESUMEN TARIFAS (2)'!H137</f>
        <v>17200</v>
      </c>
      <c r="G8" s="29">
        <f>+'RESUMEN TARIFAS (2)'!I137</f>
        <v>21400</v>
      </c>
      <c r="H8" s="29">
        <f>+'RESUMEN TARIFAS (2)'!J137</f>
        <v>30900</v>
      </c>
      <c r="I8" s="29">
        <f>+'RESUMEN TARIFAS (2)'!K137</f>
        <v>41000</v>
      </c>
      <c r="J8" s="41">
        <f>+'RESUMEN TARIFAS (2)'!L137</f>
        <v>46300</v>
      </c>
    </row>
    <row r="9" spans="2:12" x14ac:dyDescent="0.2">
      <c r="B9" s="28">
        <v>3</v>
      </c>
      <c r="C9" s="31" t="s">
        <v>140</v>
      </c>
      <c r="D9" s="29">
        <f>+'RESUMEN TARIFAS (2)'!F141</f>
        <v>7700</v>
      </c>
      <c r="E9" s="29">
        <f>+'RESUMEN TARIFAS (2)'!G141</f>
        <v>8400</v>
      </c>
      <c r="F9" s="29">
        <f>+'RESUMEN TARIFAS (2)'!H141</f>
        <v>19700</v>
      </c>
      <c r="G9" s="29">
        <f>+'RESUMEN TARIFAS (2)'!I141</f>
        <v>25900</v>
      </c>
      <c r="H9" s="29">
        <f>+'RESUMEN TARIFAS (2)'!J141</f>
        <v>30000</v>
      </c>
      <c r="I9" s="29">
        <f>+'RESUMEN TARIFAS (2)'!K141</f>
        <v>0</v>
      </c>
      <c r="J9" s="41">
        <f>+'RESUMEN TARIFAS (2)'!L141</f>
        <v>0</v>
      </c>
    </row>
    <row r="10" spans="2:12" x14ac:dyDescent="0.2">
      <c r="B10" s="28">
        <v>4</v>
      </c>
      <c r="C10" s="31" t="s">
        <v>312</v>
      </c>
      <c r="D10" s="30">
        <f>+'RESUMEN TARIFAS (2)'!F43</f>
        <v>7700</v>
      </c>
      <c r="E10" s="30">
        <f>+'RESUMEN TARIFAS (2)'!G43</f>
        <v>8400</v>
      </c>
      <c r="F10" s="30">
        <f>+'RESUMEN TARIFAS (2)'!H43</f>
        <v>19700</v>
      </c>
      <c r="G10" s="30">
        <f>+'RESUMEN TARIFAS (2)'!I43</f>
        <v>25900</v>
      </c>
      <c r="H10" s="30">
        <f>+'RESUMEN TARIFAS (2)'!J43</f>
        <v>30000</v>
      </c>
      <c r="I10" s="30">
        <f>+'RESUMEN TARIFAS (2)'!K43</f>
        <v>0</v>
      </c>
      <c r="J10" s="42">
        <f>+'RESUMEN TARIFAS (2)'!L43</f>
        <v>0</v>
      </c>
    </row>
    <row r="11" spans="2:12" x14ac:dyDescent="0.2">
      <c r="B11" s="28">
        <v>5</v>
      </c>
      <c r="C11" s="31" t="s">
        <v>141</v>
      </c>
      <c r="D11" s="30">
        <f>+'RESUMEN TARIFAS (2)'!F70</f>
        <v>7900</v>
      </c>
      <c r="E11" s="30">
        <f>+'RESUMEN TARIFAS (2)'!G70</f>
        <v>8700</v>
      </c>
      <c r="F11" s="30">
        <f>+'RESUMEN TARIFAS (2)'!H70</f>
        <v>18900</v>
      </c>
      <c r="G11" s="30">
        <f>+'RESUMEN TARIFAS (2)'!I70</f>
        <v>24300</v>
      </c>
      <c r="H11" s="30">
        <f>+'RESUMEN TARIFAS (2)'!J70</f>
        <v>27600</v>
      </c>
      <c r="I11" s="30">
        <f>+'RESUMEN TARIFAS (2)'!K70</f>
        <v>0</v>
      </c>
      <c r="J11" s="42">
        <f>+'RESUMEN TARIFAS (2)'!L70</f>
        <v>0</v>
      </c>
    </row>
    <row r="12" spans="2:12" x14ac:dyDescent="0.2">
      <c r="B12" s="28">
        <v>6</v>
      </c>
      <c r="C12" s="31" t="s">
        <v>409</v>
      </c>
      <c r="D12" s="23">
        <f>+'RESUMEN TARIFAS (2)'!F56</f>
        <v>7700</v>
      </c>
      <c r="E12" s="23">
        <f>+'RESUMEN TARIFAS (2)'!G56</f>
        <v>8600</v>
      </c>
      <c r="F12" s="23">
        <f>+'RESUMEN TARIFAS (2)'!H56</f>
        <v>18200</v>
      </c>
      <c r="G12" s="23">
        <f>+'RESUMEN TARIFAS (2)'!I56</f>
        <v>23100</v>
      </c>
      <c r="H12" s="23">
        <f>+'RESUMEN TARIFAS (2)'!J56</f>
        <v>26500</v>
      </c>
      <c r="I12" s="23">
        <f>+'RESUMEN TARIFAS (2)'!K56</f>
        <v>0</v>
      </c>
      <c r="J12" s="24">
        <f>+'RESUMEN TARIFAS (2)'!L56</f>
        <v>0</v>
      </c>
    </row>
    <row r="13" spans="2:12" x14ac:dyDescent="0.2">
      <c r="B13" s="28">
        <v>7</v>
      </c>
      <c r="C13" s="31" t="s">
        <v>410</v>
      </c>
      <c r="D13" s="23">
        <f>+'RESUMEN TARIFAS (2)'!F103</f>
        <v>7700</v>
      </c>
      <c r="E13" s="23">
        <f>+'RESUMEN TARIFAS (2)'!G103</f>
        <v>8600</v>
      </c>
      <c r="F13" s="23">
        <f>+'RESUMEN TARIFAS (2)'!H103</f>
        <v>18200</v>
      </c>
      <c r="G13" s="23">
        <f>+'RESUMEN TARIFAS (2)'!I103</f>
        <v>23100</v>
      </c>
      <c r="H13" s="23">
        <f>+'RESUMEN TARIFAS (2)'!J103</f>
        <v>26500</v>
      </c>
      <c r="I13" s="23">
        <f>+'RESUMEN TARIFAS (2)'!K103</f>
        <v>0</v>
      </c>
      <c r="J13" s="24">
        <f>+'RESUMEN TARIFAS (2)'!L103</f>
        <v>0</v>
      </c>
    </row>
    <row r="14" spans="2:12" x14ac:dyDescent="0.2">
      <c r="B14" s="28">
        <v>8</v>
      </c>
      <c r="C14" s="31" t="s">
        <v>138</v>
      </c>
      <c r="D14" s="30">
        <f>+'RESUMEN TARIFAS (2)'!F92</f>
        <v>9100</v>
      </c>
      <c r="E14" s="30">
        <f>+'RESUMEN TARIFAS (2)'!G92</f>
        <v>10000</v>
      </c>
      <c r="F14" s="30">
        <f>+'RESUMEN TARIFAS (2)'!H92</f>
        <v>20700</v>
      </c>
      <c r="G14" s="30">
        <f>+'RESUMEN TARIFAS (2)'!I92</f>
        <v>26600</v>
      </c>
      <c r="H14" s="30">
        <f>+'RESUMEN TARIFAS (2)'!J92</f>
        <v>30200</v>
      </c>
      <c r="I14" s="30">
        <f>+'RESUMEN TARIFAS (2)'!K92</f>
        <v>0</v>
      </c>
      <c r="J14" s="42">
        <f>+'RESUMEN TARIFAS (2)'!L92</f>
        <v>0</v>
      </c>
    </row>
    <row r="15" spans="2:12" x14ac:dyDescent="0.2">
      <c r="B15" s="28">
        <v>9</v>
      </c>
      <c r="C15" s="31" t="s">
        <v>137</v>
      </c>
      <c r="D15" s="30">
        <f>+'RESUMEN TARIFAS (2)'!F86</f>
        <v>9100</v>
      </c>
      <c r="E15" s="30">
        <f>+'RESUMEN TARIFAS (2)'!G86</f>
        <v>10000</v>
      </c>
      <c r="F15" s="30">
        <f>+'RESUMEN TARIFAS (2)'!H86</f>
        <v>20700</v>
      </c>
      <c r="G15" s="30">
        <f>+'RESUMEN TARIFAS (2)'!I86</f>
        <v>26600</v>
      </c>
      <c r="H15" s="30">
        <f>+'RESUMEN TARIFAS (2)'!J86</f>
        <v>30200</v>
      </c>
      <c r="I15" s="30">
        <f>+'RESUMEN TARIFAS (2)'!K86</f>
        <v>0</v>
      </c>
      <c r="J15" s="42">
        <f>+'RESUMEN TARIFAS (2)'!L86</f>
        <v>0</v>
      </c>
    </row>
    <row r="16" spans="2:12" x14ac:dyDescent="0.2">
      <c r="B16" s="28">
        <v>10</v>
      </c>
      <c r="C16" s="31" t="s">
        <v>47</v>
      </c>
      <c r="D16" s="30">
        <f>+'RESUMEN TARIFAS (2)'!F115</f>
        <v>9000</v>
      </c>
      <c r="E16" s="30">
        <f>+'RESUMEN TARIFAS (2)'!G115</f>
        <v>9600</v>
      </c>
      <c r="F16" s="30">
        <f>+'RESUMEN TARIFAS (2)'!H115</f>
        <v>10500</v>
      </c>
      <c r="G16" s="30">
        <f>+'RESUMEN TARIFAS (2)'!I115</f>
        <v>11100</v>
      </c>
      <c r="H16" s="30">
        <f>+'RESUMEN TARIFAS (2)'!J115</f>
        <v>12000</v>
      </c>
      <c r="I16" s="30">
        <f>+'RESUMEN TARIFAS (2)'!K115</f>
        <v>34500</v>
      </c>
      <c r="J16" s="42">
        <f>+'RESUMEN TARIFAS (2)'!L115</f>
        <v>39500</v>
      </c>
    </row>
    <row r="17" spans="2:10" x14ac:dyDescent="0.2">
      <c r="B17" s="28">
        <v>11</v>
      </c>
      <c r="C17" s="31" t="s">
        <v>253</v>
      </c>
      <c r="D17" s="30">
        <f>+'RESUMEN TARIFAS (2)'!F101</f>
        <v>8200</v>
      </c>
      <c r="E17" s="30">
        <f>+'RESUMEN TARIFAS (2)'!G101</f>
        <v>9000</v>
      </c>
      <c r="F17" s="30">
        <f>+'RESUMEN TARIFAS (2)'!H101</f>
        <v>18900</v>
      </c>
      <c r="G17" s="30">
        <f>+'RESUMEN TARIFAS (2)'!I101</f>
        <v>24000</v>
      </c>
      <c r="H17" s="30">
        <f>+'RESUMEN TARIFAS (2)'!J101</f>
        <v>27000</v>
      </c>
      <c r="I17" s="30">
        <f>+'RESUMEN TARIFAS (2)'!K101</f>
        <v>0</v>
      </c>
      <c r="J17" s="42">
        <f>+'RESUMEN TARIFAS (2)'!L101</f>
        <v>0</v>
      </c>
    </row>
    <row r="18" spans="2:10" ht="13.5" thickBot="1" x14ac:dyDescent="0.25">
      <c r="B18" s="192">
        <v>12</v>
      </c>
      <c r="C18" s="36" t="s">
        <v>122</v>
      </c>
      <c r="D18" s="193">
        <f>+'RESUMEN TARIFAS (2)'!F76</f>
        <v>5900</v>
      </c>
      <c r="E18" s="193">
        <f>+'RESUMEN TARIFAS (2)'!G76</f>
        <v>8400</v>
      </c>
      <c r="F18" s="193">
        <f>+'RESUMEN TARIFAS (2)'!H76</f>
        <v>18900</v>
      </c>
      <c r="G18" s="193">
        <f>+'RESUMEN TARIFAS (2)'!I76</f>
        <v>24300</v>
      </c>
      <c r="H18" s="193">
        <f>+'RESUMEN TARIFAS (2)'!J76</f>
        <v>27600</v>
      </c>
      <c r="I18" s="193">
        <f>+'RESUMEN TARIFAS (2)'!K76</f>
        <v>0</v>
      </c>
      <c r="J18" s="194">
        <f>+'RESUMEN TARIFAS (2)'!L76</f>
        <v>0</v>
      </c>
    </row>
    <row r="19" spans="2:10" ht="13.5" thickBot="1" x14ac:dyDescent="0.25">
      <c r="B19" s="266" t="s">
        <v>14</v>
      </c>
      <c r="C19" s="266"/>
      <c r="D19" s="52">
        <f>SUM(D7:D18)</f>
        <v>94600</v>
      </c>
      <c r="E19" s="52">
        <f t="shared" ref="E19:J19" si="0">SUM(E7:E18)</f>
        <v>115000</v>
      </c>
      <c r="F19" s="52">
        <f t="shared" si="0"/>
        <v>209300</v>
      </c>
      <c r="G19" s="52">
        <f t="shared" si="0"/>
        <v>268400</v>
      </c>
      <c r="H19" s="52">
        <f t="shared" si="0"/>
        <v>315700</v>
      </c>
      <c r="I19" s="52">
        <f t="shared" si="0"/>
        <v>98500</v>
      </c>
      <c r="J19" s="52">
        <f t="shared" si="0"/>
        <v>111900</v>
      </c>
    </row>
  </sheetData>
  <mergeCells count="3">
    <mergeCell ref="B4:J4"/>
    <mergeCell ref="D5:J5"/>
    <mergeCell ref="B19:C19"/>
  </mergeCells>
  <hyperlinks>
    <hyperlink ref="L4" location="'RUTAS VEHICULARES'!A1" display="REGRESAR"/>
  </hyperlink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17"/>
  <sheetViews>
    <sheetView showGridLines="0" workbookViewId="0">
      <selection activeCell="M10" sqref="M10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VEHICULARES'!A53</f>
        <v>BUCARAMANGA - CALI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25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x14ac:dyDescent="0.2">
      <c r="B7" s="43">
        <v>1</v>
      </c>
      <c r="C7" s="137" t="s">
        <v>125</v>
      </c>
      <c r="D7" s="138">
        <f>+'RESUMEN TARIFAS (2)'!F74</f>
        <v>7200</v>
      </c>
      <c r="E7" s="138">
        <f>+'RESUMEN TARIFAS (2)'!G74</f>
        <v>8200</v>
      </c>
      <c r="F7" s="138">
        <f>+'RESUMEN TARIFAS (2)'!H74</f>
        <v>19600</v>
      </c>
      <c r="G7" s="138">
        <f>+'RESUMEN TARIFAS (2)'!I74</f>
        <v>26000</v>
      </c>
      <c r="H7" s="138">
        <f>+'RESUMEN TARIFAS (2)'!J74</f>
        <v>29800</v>
      </c>
      <c r="I7" s="138">
        <f>+'RESUMEN TARIFAS (2)'!K74</f>
        <v>0</v>
      </c>
      <c r="J7" s="139">
        <f>+'RESUMEN TARIFAS (2)'!L74</f>
        <v>0</v>
      </c>
    </row>
    <row r="8" spans="2:12" x14ac:dyDescent="0.2">
      <c r="B8" s="28">
        <v>2</v>
      </c>
      <c r="C8" s="31" t="s">
        <v>358</v>
      </c>
      <c r="D8" s="29">
        <f>+'RESUMEN TARIFAS (2)'!F119</f>
        <v>7200</v>
      </c>
      <c r="E8" s="29">
        <f>+'RESUMEN TARIFAS (2)'!G119</f>
        <v>8200</v>
      </c>
      <c r="F8" s="29">
        <f>+'RESUMEN TARIFAS (2)'!H119</f>
        <v>19600</v>
      </c>
      <c r="G8" s="29">
        <f>+'RESUMEN TARIFAS (2)'!I119</f>
        <v>26000</v>
      </c>
      <c r="H8" s="29">
        <f>+'RESUMEN TARIFAS (2)'!J119</f>
        <v>29800</v>
      </c>
      <c r="I8" s="29">
        <f>+'RESUMEN TARIFAS (2)'!K119</f>
        <v>0</v>
      </c>
      <c r="J8" s="41">
        <f>+'RESUMEN TARIFAS (2)'!L119</f>
        <v>0</v>
      </c>
    </row>
    <row r="9" spans="2:12" x14ac:dyDescent="0.2">
      <c r="B9" s="28">
        <v>3</v>
      </c>
      <c r="C9" s="31" t="s">
        <v>135</v>
      </c>
      <c r="D9" s="29">
        <f>+'RESUMEN TARIFAS (2)'!F3</f>
        <v>10200</v>
      </c>
      <c r="E9" s="29">
        <f>+'RESUMEN TARIFAS (2)'!G3</f>
        <v>12900</v>
      </c>
      <c r="F9" s="29">
        <f>+'RESUMEN TARIFAS (2)'!H3</f>
        <v>30200</v>
      </c>
      <c r="G9" s="29">
        <f>+'RESUMEN TARIFAS (2)'!I3</f>
        <v>36200</v>
      </c>
      <c r="H9" s="29">
        <f>+'RESUMEN TARIFAS (2)'!J3</f>
        <v>42500</v>
      </c>
      <c r="I9" s="29">
        <f>+'RESUMEN TARIFAS (2)'!K3</f>
        <v>0</v>
      </c>
      <c r="J9" s="41">
        <f>+'RESUMEN TARIFAS (2)'!L3</f>
        <v>0</v>
      </c>
    </row>
    <row r="10" spans="2:12" x14ac:dyDescent="0.2">
      <c r="B10" s="43">
        <v>4</v>
      </c>
      <c r="C10" s="31" t="s">
        <v>317</v>
      </c>
      <c r="D10" s="29">
        <f>+'RESUMEN TARIFAS (2)'!F152</f>
        <v>10200</v>
      </c>
      <c r="E10" s="29">
        <f>+'RESUMEN TARIFAS (2)'!G152</f>
        <v>12900</v>
      </c>
      <c r="F10" s="29">
        <f>+'RESUMEN TARIFAS (2)'!H152</f>
        <v>30200</v>
      </c>
      <c r="G10" s="29">
        <f>+'RESUMEN TARIFAS (2)'!I152</f>
        <v>36200</v>
      </c>
      <c r="H10" s="29">
        <f>+'RESUMEN TARIFAS (2)'!J152</f>
        <v>42500</v>
      </c>
      <c r="I10" s="29">
        <f>+'RESUMEN TARIFAS (2)'!K152</f>
        <v>0</v>
      </c>
      <c r="J10" s="41">
        <f>+'RESUMEN TARIFAS (2)'!L152</f>
        <v>0</v>
      </c>
    </row>
    <row r="11" spans="2:12" x14ac:dyDescent="0.2">
      <c r="B11" s="28">
        <v>5</v>
      </c>
      <c r="C11" s="31" t="s">
        <v>34</v>
      </c>
      <c r="D11" s="30">
        <f>+'RESUMEN TARIFAS (2)'!F62</f>
        <v>10400</v>
      </c>
      <c r="E11" s="30">
        <f>+'RESUMEN TARIFAS (2)'!G62</f>
        <v>11100</v>
      </c>
      <c r="F11" s="30">
        <f>+'RESUMEN TARIFAS (2)'!H62</f>
        <v>11500</v>
      </c>
      <c r="G11" s="30">
        <f>+'RESUMEN TARIFAS (2)'!I62</f>
        <v>12000</v>
      </c>
      <c r="H11" s="30">
        <f>+'RESUMEN TARIFAS (2)'!J62</f>
        <v>25700</v>
      </c>
      <c r="I11" s="30">
        <f>+'RESUMEN TARIFAS (2)'!K62</f>
        <v>35100</v>
      </c>
      <c r="J11" s="42">
        <f>+'RESUMEN TARIFAS (2)'!L62</f>
        <v>38000</v>
      </c>
    </row>
    <row r="12" spans="2:12" x14ac:dyDescent="0.2">
      <c r="B12" s="28">
        <v>6</v>
      </c>
      <c r="C12" s="31" t="s">
        <v>23</v>
      </c>
      <c r="D12" s="30">
        <f>+'RESUMEN TARIFAS (2)'!F7</f>
        <v>10400</v>
      </c>
      <c r="E12" s="30">
        <f>+'RESUMEN TARIFAS (2)'!G7</f>
        <v>11100</v>
      </c>
      <c r="F12" s="30">
        <f>+'RESUMEN TARIFAS (2)'!H7</f>
        <v>11500</v>
      </c>
      <c r="G12" s="30">
        <f>+'RESUMEN TARIFAS (2)'!I7</f>
        <v>12000</v>
      </c>
      <c r="H12" s="30">
        <f>+'RESUMEN TARIFAS (2)'!J7</f>
        <v>25700</v>
      </c>
      <c r="I12" s="30">
        <f>+'RESUMEN TARIFAS (2)'!K7</f>
        <v>35100</v>
      </c>
      <c r="J12" s="42">
        <f>+'RESUMEN TARIFAS (2)'!L7</f>
        <v>38000</v>
      </c>
    </row>
    <row r="13" spans="2:12" x14ac:dyDescent="0.2">
      <c r="B13" s="43">
        <v>7</v>
      </c>
      <c r="C13" s="31" t="s">
        <v>27</v>
      </c>
      <c r="D13" s="30">
        <f>+'RESUMEN TARIFAS (2)'!F17</f>
        <v>8200</v>
      </c>
      <c r="E13" s="30">
        <f>+'RESUMEN TARIFAS (2)'!G17</f>
        <v>9000</v>
      </c>
      <c r="F13" s="30">
        <f>+'RESUMEN TARIFAS (2)'!H17</f>
        <v>18900</v>
      </c>
      <c r="G13" s="30">
        <f>+'RESUMEN TARIFAS (2)'!I17</f>
        <v>24000</v>
      </c>
      <c r="H13" s="30">
        <f>+'RESUMEN TARIFAS (2)'!J17</f>
        <v>27000</v>
      </c>
      <c r="I13" s="30">
        <f>+'RESUMEN TARIFAS (2)'!K17</f>
        <v>0</v>
      </c>
      <c r="J13" s="42">
        <f>+'RESUMEN TARIFAS (2)'!L17</f>
        <v>0</v>
      </c>
    </row>
    <row r="14" spans="2:12" x14ac:dyDescent="0.2">
      <c r="B14" s="28">
        <v>8</v>
      </c>
      <c r="C14" s="31" t="s">
        <v>90</v>
      </c>
      <c r="D14" s="30">
        <f>+'RESUMEN TARIFAS (2)'!F34</f>
        <v>10100</v>
      </c>
      <c r="E14" s="30">
        <f>+'RESUMEN TARIFAS (2)'!G34</f>
        <v>12200</v>
      </c>
      <c r="F14" s="30">
        <f>+'RESUMEN TARIFAS (2)'!H34</f>
        <v>12200</v>
      </c>
      <c r="G14" s="30">
        <f>+'RESUMEN TARIFAS (2)'!I34</f>
        <v>12200</v>
      </c>
      <c r="H14" s="30">
        <f>+'RESUMEN TARIFAS (2)'!J34</f>
        <v>29800</v>
      </c>
      <c r="I14" s="30">
        <f>+'RESUMEN TARIFAS (2)'!K34</f>
        <v>37200</v>
      </c>
      <c r="J14" s="42">
        <f>+'RESUMEN TARIFAS (2)'!L34</f>
        <v>43200</v>
      </c>
    </row>
    <row r="15" spans="2:12" x14ac:dyDescent="0.2">
      <c r="B15" s="43">
        <v>9</v>
      </c>
      <c r="C15" s="54" t="s">
        <v>111</v>
      </c>
      <c r="D15" s="30">
        <f>+'RESUMEN TARIFAS (2)'!F12</f>
        <v>8500</v>
      </c>
      <c r="E15" s="30">
        <f>+'RESUMEN TARIFAS (2)'!G12</f>
        <v>11000</v>
      </c>
      <c r="F15" s="30">
        <f>+'RESUMEN TARIFAS (2)'!H12</f>
        <v>26100</v>
      </c>
      <c r="G15" s="30">
        <f>+'RESUMEN TARIFAS (2)'!I12</f>
        <v>35500</v>
      </c>
      <c r="H15" s="30">
        <f>+'RESUMEN TARIFAS (2)'!J12</f>
        <v>39300</v>
      </c>
      <c r="I15" s="30">
        <f>+'RESUMEN TARIFAS (2)'!K12</f>
        <v>0</v>
      </c>
      <c r="J15" s="42">
        <f>+'RESUMEN TARIFAS (2)'!L12</f>
        <v>0</v>
      </c>
    </row>
    <row r="16" spans="2:12" ht="13.5" thickBot="1" x14ac:dyDescent="0.25">
      <c r="B16" s="28">
        <v>10</v>
      </c>
      <c r="C16" s="54" t="s">
        <v>105</v>
      </c>
      <c r="D16" s="30">
        <f>+'RESUMEN TARIFAS (2)'!F85</f>
        <v>8300</v>
      </c>
      <c r="E16" s="30">
        <f>+'RESUMEN TARIFAS (2)'!G85</f>
        <v>10000</v>
      </c>
      <c r="F16" s="30">
        <f>+'RESUMEN TARIFAS (2)'!H85</f>
        <v>26900</v>
      </c>
      <c r="G16" s="30">
        <f>+'RESUMEN TARIFAS (2)'!I85</f>
        <v>35200</v>
      </c>
      <c r="H16" s="30">
        <f>+'RESUMEN TARIFAS (2)'!J85</f>
        <v>40500</v>
      </c>
      <c r="I16" s="30">
        <f>+'RESUMEN TARIFAS (2)'!K85</f>
        <v>0</v>
      </c>
      <c r="J16" s="42">
        <f>+'RESUMEN TARIFAS (2)'!L85</f>
        <v>0</v>
      </c>
    </row>
    <row r="17" spans="2:10" ht="13.5" thickBot="1" x14ac:dyDescent="0.25">
      <c r="B17" s="266" t="s">
        <v>14</v>
      </c>
      <c r="C17" s="266"/>
      <c r="D17" s="52">
        <f>SUM(D7:D16)</f>
        <v>90700</v>
      </c>
      <c r="E17" s="52">
        <f t="shared" ref="E17:J17" si="0">SUM(E7:E16)</f>
        <v>106600</v>
      </c>
      <c r="F17" s="52">
        <f t="shared" si="0"/>
        <v>206700</v>
      </c>
      <c r="G17" s="52">
        <f t="shared" si="0"/>
        <v>255300</v>
      </c>
      <c r="H17" s="52">
        <f t="shared" si="0"/>
        <v>332600</v>
      </c>
      <c r="I17" s="52">
        <f t="shared" si="0"/>
        <v>107400</v>
      </c>
      <c r="J17" s="52">
        <f t="shared" si="0"/>
        <v>119200</v>
      </c>
    </row>
  </sheetData>
  <mergeCells count="3">
    <mergeCell ref="B4:J4"/>
    <mergeCell ref="D5:J5"/>
    <mergeCell ref="B17:C17"/>
  </mergeCells>
  <hyperlinks>
    <hyperlink ref="L4" location="'RUTAS VEHICULARES'!A1" display="REGRESAR"/>
  </hyperlink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12"/>
  <sheetViews>
    <sheetView showGridLines="0" workbookViewId="0">
      <selection activeCell="F25" sqref="F24:F25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VEHICULARES'!A54</f>
        <v>CALI  - IPIALES - RUMICHACA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25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x14ac:dyDescent="0.2">
      <c r="B7" s="28">
        <v>1</v>
      </c>
      <c r="C7" s="31" t="s">
        <v>289</v>
      </c>
      <c r="D7" s="29">
        <f>+'RESUMEN TARIFAS (2)'!F150</f>
        <v>8300</v>
      </c>
      <c r="E7" s="29">
        <f>+'RESUMEN TARIFAS (2)'!G150</f>
        <v>10000</v>
      </c>
      <c r="F7" s="29">
        <f>+'RESUMEN TARIFAS (2)'!H150</f>
        <v>26900</v>
      </c>
      <c r="G7" s="29">
        <f>+'RESUMEN TARIFAS (2)'!I150</f>
        <v>35200</v>
      </c>
      <c r="H7" s="29">
        <f>+'RESUMEN TARIFAS (2)'!J150</f>
        <v>40500</v>
      </c>
      <c r="I7" s="29">
        <f>+'RESUMEN TARIFAS (2)'!K150</f>
        <v>0</v>
      </c>
      <c r="J7" s="41">
        <f>+'RESUMEN TARIFAS (2)'!L150</f>
        <v>0</v>
      </c>
    </row>
    <row r="8" spans="2:12" x14ac:dyDescent="0.2">
      <c r="B8" s="28">
        <v>2</v>
      </c>
      <c r="C8" s="31" t="s">
        <v>290</v>
      </c>
      <c r="D8" s="29">
        <f>+'RESUMEN TARIFAS (2)'!F142</f>
        <v>8300</v>
      </c>
      <c r="E8" s="29">
        <f>+'RESUMEN TARIFAS (2)'!G142</f>
        <v>10000</v>
      </c>
      <c r="F8" s="29">
        <f>+'RESUMEN TARIFAS (2)'!H142</f>
        <v>26900</v>
      </c>
      <c r="G8" s="29">
        <f>+'RESUMEN TARIFAS (2)'!I142</f>
        <v>35200</v>
      </c>
      <c r="H8" s="29">
        <f>+'RESUMEN TARIFAS (2)'!J142</f>
        <v>40500</v>
      </c>
      <c r="I8" s="29">
        <f>+'RESUMEN TARIFAS (2)'!K142</f>
        <v>0</v>
      </c>
      <c r="J8" s="41">
        <f>+'RESUMEN TARIFAS (2)'!L142</f>
        <v>0</v>
      </c>
    </row>
    <row r="9" spans="2:12" x14ac:dyDescent="0.2">
      <c r="B9" s="28">
        <v>3</v>
      </c>
      <c r="C9" s="31" t="s">
        <v>33</v>
      </c>
      <c r="D9" s="29">
        <f>+'RESUMEN TARIFAS (2)'!F41</f>
        <v>8200</v>
      </c>
      <c r="E9" s="29">
        <f>+'RESUMEN TARIFAS (2)'!G41</f>
        <v>9000</v>
      </c>
      <c r="F9" s="29">
        <f>+'RESUMEN TARIFAS (2)'!H41</f>
        <v>18900</v>
      </c>
      <c r="G9" s="29">
        <f>+'RESUMEN TARIFAS (2)'!I41</f>
        <v>24000</v>
      </c>
      <c r="H9" s="29">
        <f>+'RESUMEN TARIFAS (2)'!J41</f>
        <v>27000</v>
      </c>
      <c r="I9" s="29">
        <f>+'RESUMEN TARIFAS (2)'!K41</f>
        <v>0</v>
      </c>
      <c r="J9" s="41">
        <f>+'RESUMEN TARIFAS (2)'!L41</f>
        <v>0</v>
      </c>
    </row>
    <row r="10" spans="2:12" x14ac:dyDescent="0.2">
      <c r="B10" s="28">
        <v>4</v>
      </c>
      <c r="C10" s="31" t="s">
        <v>292</v>
      </c>
      <c r="D10" s="30">
        <f>+'RESUMEN TARIFAS (2)'!F38</f>
        <v>0</v>
      </c>
      <c r="E10" s="30">
        <f>+'RESUMEN TARIFAS (2)'!G38</f>
        <v>0</v>
      </c>
      <c r="F10" s="30">
        <f>+'RESUMEN TARIFAS (2)'!H38</f>
        <v>21500</v>
      </c>
      <c r="G10" s="30">
        <f>+'RESUMEN TARIFAS (2)'!I38</f>
        <v>28200</v>
      </c>
      <c r="H10" s="30">
        <f>+'RESUMEN TARIFAS (2)'!J38</f>
        <v>32600</v>
      </c>
      <c r="I10" s="30">
        <f>+'RESUMEN TARIFAS (2)'!K38</f>
        <v>0</v>
      </c>
      <c r="J10" s="42">
        <f>+'RESUMEN TARIFAS (2)'!L38</f>
        <v>0</v>
      </c>
    </row>
    <row r="11" spans="2:12" ht="13.5" thickBot="1" x14ac:dyDescent="0.25">
      <c r="B11" s="53">
        <v>5</v>
      </c>
      <c r="C11" s="54" t="s">
        <v>293</v>
      </c>
      <c r="D11" s="30">
        <f>+'RESUMEN TARIFAS (2)'!F49</f>
        <v>9600</v>
      </c>
      <c r="E11" s="30">
        <f>+'RESUMEN TARIFAS (2)'!G49</f>
        <v>10100</v>
      </c>
      <c r="F11" s="30">
        <f>+'RESUMEN TARIFAS (2)'!H49</f>
        <v>21400</v>
      </c>
      <c r="G11" s="30">
        <f>+'RESUMEN TARIFAS (2)'!I49</f>
        <v>27900</v>
      </c>
      <c r="H11" s="30">
        <f>+'RESUMEN TARIFAS (2)'!J49</f>
        <v>32200</v>
      </c>
      <c r="I11" s="30">
        <f>+'RESUMEN TARIFAS (2)'!K49</f>
        <v>0</v>
      </c>
      <c r="J11" s="42">
        <f>+'RESUMEN TARIFAS (2)'!L49</f>
        <v>0</v>
      </c>
    </row>
    <row r="12" spans="2:12" ht="13.5" thickBot="1" x14ac:dyDescent="0.25">
      <c r="B12" s="266" t="s">
        <v>14</v>
      </c>
      <c r="C12" s="266"/>
      <c r="D12" s="52">
        <f t="shared" ref="D12:J12" si="0">SUM(D7:D11)</f>
        <v>34400</v>
      </c>
      <c r="E12" s="52">
        <f t="shared" si="0"/>
        <v>39100</v>
      </c>
      <c r="F12" s="52">
        <f t="shared" si="0"/>
        <v>115600</v>
      </c>
      <c r="G12" s="52">
        <f t="shared" si="0"/>
        <v>150500</v>
      </c>
      <c r="H12" s="52">
        <f t="shared" si="0"/>
        <v>172800</v>
      </c>
      <c r="I12" s="52">
        <f t="shared" si="0"/>
        <v>0</v>
      </c>
      <c r="J12" s="52">
        <f t="shared" si="0"/>
        <v>0</v>
      </c>
    </row>
  </sheetData>
  <mergeCells count="3">
    <mergeCell ref="B4:J4"/>
    <mergeCell ref="D5:J5"/>
    <mergeCell ref="B12:C12"/>
  </mergeCells>
  <hyperlinks>
    <hyperlink ref="L4" location="'RUTAS VEHICULARES'!A1" display="REGRESAR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22"/>
  <sheetViews>
    <sheetView showGridLines="0" workbookViewId="0">
      <selection activeCell="E25" sqref="E25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VEHICULARES'!A55</f>
        <v>CARTAGENA - MANIZALES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25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x14ac:dyDescent="0.2">
      <c r="B7" s="28">
        <v>1</v>
      </c>
      <c r="C7" s="31" t="s">
        <v>347</v>
      </c>
      <c r="D7" s="29">
        <f>+'RESUMEN TARIFAS (2)'!F57</f>
        <v>7800</v>
      </c>
      <c r="E7" s="29">
        <f>+'RESUMEN TARIFAS (2)'!G57</f>
        <v>8600</v>
      </c>
      <c r="F7" s="29">
        <f>+'RESUMEN TARIFAS (2)'!H57</f>
        <v>19200</v>
      </c>
      <c r="G7" s="29">
        <f>+'RESUMEN TARIFAS (2)'!I57</f>
        <v>25600</v>
      </c>
      <c r="H7" s="29">
        <f>+'RESUMEN TARIFAS (2)'!J57</f>
        <v>29300</v>
      </c>
      <c r="I7" s="29">
        <f>+'RESUMEN TARIFAS (2)'!K57</f>
        <v>0</v>
      </c>
      <c r="J7" s="41">
        <f>+'RESUMEN TARIFAS (2)'!L57</f>
        <v>0</v>
      </c>
    </row>
    <row r="8" spans="2:12" x14ac:dyDescent="0.2">
      <c r="B8" s="28">
        <v>2</v>
      </c>
      <c r="C8" s="31" t="s">
        <v>378</v>
      </c>
      <c r="D8" s="29">
        <f>+'RESUMEN TARIFAS (2)'!F143</f>
        <v>2900</v>
      </c>
      <c r="E8" s="29">
        <f>+'RESUMEN TARIFAS (2)'!G143</f>
        <v>7200</v>
      </c>
      <c r="F8" s="29">
        <f>+'RESUMEN TARIFAS (2)'!H143</f>
        <v>8800</v>
      </c>
      <c r="G8" s="29">
        <f>+'RESUMEN TARIFAS (2)'!I143</f>
        <v>8800</v>
      </c>
      <c r="H8" s="29">
        <f>+'RESUMEN TARIFAS (2)'!J143</f>
        <v>8800</v>
      </c>
      <c r="I8" s="29">
        <f>+'RESUMEN TARIFAS (2)'!K143</f>
        <v>0</v>
      </c>
      <c r="J8" s="41">
        <f>+'RESUMEN TARIFAS (2)'!L143</f>
        <v>0</v>
      </c>
    </row>
    <row r="9" spans="2:12" x14ac:dyDescent="0.2">
      <c r="B9" s="28">
        <v>3</v>
      </c>
      <c r="C9" s="31" t="s">
        <v>63</v>
      </c>
      <c r="D9" s="29">
        <f>+'RESUMEN TARIFAS (2)'!F42</f>
        <v>8500</v>
      </c>
      <c r="E9" s="29">
        <f>+'RESUMEN TARIFAS (2)'!G42</f>
        <v>9300</v>
      </c>
      <c r="F9" s="29">
        <f>+'RESUMEN TARIFAS (2)'!H42</f>
        <v>19500</v>
      </c>
      <c r="G9" s="29">
        <f>+'RESUMEN TARIFAS (2)'!I42</f>
        <v>24800</v>
      </c>
      <c r="H9" s="29">
        <f>+'RESUMEN TARIFAS (2)'!J42</f>
        <v>27900</v>
      </c>
      <c r="I9" s="29">
        <f>+'RESUMEN TARIFAS (2)'!K42</f>
        <v>0</v>
      </c>
      <c r="J9" s="41">
        <f>+'RESUMEN TARIFAS (2)'!L42</f>
        <v>0</v>
      </c>
    </row>
    <row r="10" spans="2:12" x14ac:dyDescent="0.2">
      <c r="B10" s="28">
        <v>4</v>
      </c>
      <c r="C10" s="31" t="s">
        <v>426</v>
      </c>
      <c r="D10" s="29">
        <f>+'RESUMEN TARIFAS (2)'!F53</f>
        <v>4400</v>
      </c>
      <c r="E10" s="29">
        <f>+'RESUMEN TARIFAS (2)'!G53</f>
        <v>11600</v>
      </c>
      <c r="F10" s="29">
        <f>+'RESUMEN TARIFAS (2)'!H53</f>
        <v>18000</v>
      </c>
      <c r="G10" s="29">
        <f>+'RESUMEN TARIFAS (2)'!I53</f>
        <v>22900</v>
      </c>
      <c r="H10" s="29">
        <f>+'RESUMEN TARIFAS (2)'!J53</f>
        <v>26300</v>
      </c>
      <c r="I10" s="29">
        <f>+'RESUMEN TARIFAS (2)'!K53</f>
        <v>0</v>
      </c>
      <c r="J10" s="41">
        <f>+'RESUMEN TARIFAS (2)'!L53</f>
        <v>0</v>
      </c>
    </row>
    <row r="11" spans="2:12" x14ac:dyDescent="0.2">
      <c r="B11" s="28">
        <v>5</v>
      </c>
      <c r="C11" s="31" t="s">
        <v>29</v>
      </c>
      <c r="D11" s="29">
        <f>+'RESUMEN TARIFAS (2)'!F21</f>
        <v>11600</v>
      </c>
      <c r="E11" s="29">
        <f>+'RESUMEN TARIFAS (2)'!G21</f>
        <v>16900</v>
      </c>
      <c r="F11" s="29">
        <f>+'RESUMEN TARIFAS (2)'!H21</f>
        <v>16900</v>
      </c>
      <c r="G11" s="29">
        <f>+'RESUMEN TARIFAS (2)'!I21</f>
        <v>16900</v>
      </c>
      <c r="H11" s="29">
        <f>+'RESUMEN TARIFAS (2)'!J21</f>
        <v>30600</v>
      </c>
      <c r="I11" s="29">
        <f>+'RESUMEN TARIFAS (2)'!K21</f>
        <v>0</v>
      </c>
      <c r="J11" s="41">
        <f>+'RESUMEN TARIFAS (2)'!L21</f>
        <v>0</v>
      </c>
    </row>
    <row r="12" spans="2:12" x14ac:dyDescent="0.2">
      <c r="B12" s="28">
        <v>6</v>
      </c>
      <c r="C12" s="31" t="s">
        <v>427</v>
      </c>
      <c r="D12" s="30">
        <f>+'RESUMEN TARIFAS (2)'!F82</f>
        <v>12200</v>
      </c>
      <c r="E12" s="30">
        <f>+'RESUMEN TARIFAS (2)'!G82</f>
        <v>18000</v>
      </c>
      <c r="F12" s="30">
        <f>+'RESUMEN TARIFAS (2)'!H82</f>
        <v>18000</v>
      </c>
      <c r="G12" s="30">
        <f>+'RESUMEN TARIFAS (2)'!I82</f>
        <v>18000</v>
      </c>
      <c r="H12" s="30">
        <f>+'RESUMEN TARIFAS (2)'!J82</f>
        <v>32600</v>
      </c>
      <c r="I12" s="30">
        <f>+'RESUMEN TARIFAS (2)'!K82</f>
        <v>42200</v>
      </c>
      <c r="J12" s="42">
        <f>+'RESUMEN TARIFAS (2)'!L82</f>
        <v>46400</v>
      </c>
    </row>
    <row r="13" spans="2:12" x14ac:dyDescent="0.2">
      <c r="B13" s="28">
        <v>7</v>
      </c>
      <c r="C13" s="31" t="s">
        <v>35</v>
      </c>
      <c r="D13" s="30">
        <f>+'RESUMEN TARIFAS (2)'!F65</f>
        <v>12200</v>
      </c>
      <c r="E13" s="30">
        <f>+'RESUMEN TARIFAS (2)'!G65</f>
        <v>18000</v>
      </c>
      <c r="F13" s="30">
        <f>+'RESUMEN TARIFAS (2)'!H65</f>
        <v>18000</v>
      </c>
      <c r="G13" s="30">
        <f>+'RESUMEN TARIFAS (2)'!I65</f>
        <v>18000</v>
      </c>
      <c r="H13" s="30">
        <f>+'RESUMEN TARIFAS (2)'!J65</f>
        <v>32600</v>
      </c>
      <c r="I13" s="30">
        <f>+'RESUMEN TARIFAS (2)'!K65</f>
        <v>52000</v>
      </c>
      <c r="J13" s="42">
        <f>+'RESUMEN TARIFAS (2)'!L65</f>
        <v>59900</v>
      </c>
    </row>
    <row r="14" spans="2:12" x14ac:dyDescent="0.2">
      <c r="B14" s="28">
        <v>8</v>
      </c>
      <c r="C14" s="31" t="s">
        <v>359</v>
      </c>
      <c r="D14" s="30">
        <f>+'RESUMEN TARIFAS (2)'!F136</f>
        <v>8200</v>
      </c>
      <c r="E14" s="30">
        <f>+'RESUMEN TARIFAS (2)'!G136</f>
        <v>9000</v>
      </c>
      <c r="F14" s="30">
        <f>+'RESUMEN TARIFAS (2)'!H136</f>
        <v>18900</v>
      </c>
      <c r="G14" s="30">
        <f>+'RESUMEN TARIFAS (2)'!I136</f>
        <v>24000</v>
      </c>
      <c r="H14" s="30">
        <f>+'RESUMEN TARIFAS (2)'!J136</f>
        <v>27000</v>
      </c>
      <c r="I14" s="30">
        <f>+'RESUMEN TARIFAS (2)'!K136</f>
        <v>0</v>
      </c>
      <c r="J14" s="42">
        <f>+'RESUMEN TARIFAS (2)'!L136</f>
        <v>0</v>
      </c>
    </row>
    <row r="15" spans="2:12" x14ac:dyDescent="0.2">
      <c r="B15" s="28">
        <v>9</v>
      </c>
      <c r="C15" s="31" t="s">
        <v>40</v>
      </c>
      <c r="D15" s="30">
        <f>+'RESUMEN TARIFAS (2)'!F80</f>
        <v>8200</v>
      </c>
      <c r="E15" s="30">
        <f>+'RESUMEN TARIFAS (2)'!G80</f>
        <v>9000</v>
      </c>
      <c r="F15" s="30">
        <f>+'RESUMEN TARIFAS (2)'!H80</f>
        <v>18900</v>
      </c>
      <c r="G15" s="30">
        <f>+'RESUMEN TARIFAS (2)'!I80</f>
        <v>24000</v>
      </c>
      <c r="H15" s="30">
        <f>+'RESUMEN TARIFAS (2)'!J80</f>
        <v>27000</v>
      </c>
      <c r="I15" s="30">
        <f>+'RESUMEN TARIFAS (2)'!K80</f>
        <v>0</v>
      </c>
      <c r="J15" s="42">
        <f>+'RESUMEN TARIFAS (2)'!L80</f>
        <v>0</v>
      </c>
    </row>
    <row r="16" spans="2:12" x14ac:dyDescent="0.2">
      <c r="B16" s="28">
        <v>10</v>
      </c>
      <c r="C16" s="31" t="s">
        <v>300</v>
      </c>
      <c r="D16" s="30">
        <f>+'RESUMEN TARIFAS (2)'!F94</f>
        <v>7800</v>
      </c>
      <c r="E16" s="30">
        <f>+'RESUMEN TARIFAS (2)'!G94</f>
        <v>8600</v>
      </c>
      <c r="F16" s="30">
        <f>+'RESUMEN TARIFAS (2)'!H94</f>
        <v>18200</v>
      </c>
      <c r="G16" s="30">
        <f>+'RESUMEN TARIFAS (2)'!I94</f>
        <v>23300</v>
      </c>
      <c r="H16" s="30">
        <f>+'RESUMEN TARIFAS (2)'!J94</f>
        <v>26400</v>
      </c>
      <c r="I16" s="30">
        <f>+'RESUMEN TARIFAS (2)'!K94</f>
        <v>0</v>
      </c>
      <c r="J16" s="42">
        <f>+'RESUMEN TARIFAS (2)'!L94</f>
        <v>0</v>
      </c>
    </row>
    <row r="17" spans="2:10" x14ac:dyDescent="0.2">
      <c r="B17" s="28">
        <v>11</v>
      </c>
      <c r="C17" s="31" t="s">
        <v>428</v>
      </c>
      <c r="D17" s="30">
        <f>+'RESUMEN TARIFAS (2)'!F140</f>
        <v>10100</v>
      </c>
      <c r="E17" s="30">
        <f>+'RESUMEN TARIFAS (2)'!G140</f>
        <v>10600</v>
      </c>
      <c r="F17" s="30">
        <f>+'RESUMEN TARIFAS (2)'!H140</f>
        <v>11500</v>
      </c>
      <c r="G17" s="30">
        <f>+'RESUMEN TARIFAS (2)'!I140</f>
        <v>16300</v>
      </c>
      <c r="H17" s="30">
        <f>+'RESUMEN TARIFAS (2)'!J140</f>
        <v>27500</v>
      </c>
      <c r="I17" s="30">
        <f>+'RESUMEN TARIFAS (2)'!K140</f>
        <v>36300</v>
      </c>
      <c r="J17" s="42">
        <f>+'RESUMEN TARIFAS (2)'!L140</f>
        <v>40500</v>
      </c>
    </row>
    <row r="18" spans="2:10" x14ac:dyDescent="0.2">
      <c r="B18" s="28">
        <v>12</v>
      </c>
      <c r="C18" s="31" t="s">
        <v>429</v>
      </c>
      <c r="D18" s="30">
        <f>+'RESUMEN TARIFAS (2)'!F89</f>
        <v>2500</v>
      </c>
      <c r="E18" s="30">
        <f>+'RESUMEN TARIFAS (2)'!G89</f>
        <v>2500</v>
      </c>
      <c r="F18" s="30">
        <f>+'RESUMEN TARIFAS (2)'!H89</f>
        <v>3200</v>
      </c>
      <c r="G18" s="30">
        <f>+'RESUMEN TARIFAS (2)'!I89</f>
        <v>3400</v>
      </c>
      <c r="H18" s="30">
        <f>+'RESUMEN TARIFAS (2)'!J89</f>
        <v>3400</v>
      </c>
      <c r="I18" s="30">
        <f>+'RESUMEN TARIFAS (2)'!K89</f>
        <v>3400</v>
      </c>
      <c r="J18" s="42">
        <f>+'RESUMEN TARIFAS (2)'!L89</f>
        <v>3400</v>
      </c>
    </row>
    <row r="19" spans="2:10" x14ac:dyDescent="0.2">
      <c r="B19" s="28">
        <v>13</v>
      </c>
      <c r="C19" s="31" t="s">
        <v>45</v>
      </c>
      <c r="D19" s="30">
        <f>+'RESUMEN TARIFAS (2)'!F104</f>
        <v>8200</v>
      </c>
      <c r="E19" s="30">
        <f>+'RESUMEN TARIFAS (2)'!G104</f>
        <v>8900</v>
      </c>
      <c r="F19" s="30">
        <f>+'RESUMEN TARIFAS (2)'!H104</f>
        <v>19600</v>
      </c>
      <c r="G19" s="30">
        <f>+'RESUMEN TARIFAS (2)'!I104</f>
        <v>25600</v>
      </c>
      <c r="H19" s="30">
        <f>+'RESUMEN TARIFAS (2)'!J104</f>
        <v>29600</v>
      </c>
      <c r="I19" s="30">
        <f>+'RESUMEN TARIFAS (2)'!K104</f>
        <v>0</v>
      </c>
      <c r="J19" s="42">
        <f>+'RESUMEN TARIFAS (2)'!L104</f>
        <v>0</v>
      </c>
    </row>
    <row r="20" spans="2:10" x14ac:dyDescent="0.2">
      <c r="B20" s="28">
        <v>14</v>
      </c>
      <c r="C20" s="31" t="s">
        <v>360</v>
      </c>
      <c r="D20" s="30">
        <f>+'RESUMEN TARIFAS (2)'!F133</f>
        <v>8000</v>
      </c>
      <c r="E20" s="30">
        <f>+'RESUMEN TARIFAS (2)'!G133</f>
        <v>8700</v>
      </c>
      <c r="F20" s="30">
        <f>+'RESUMEN TARIFAS (2)'!H133</f>
        <v>18600</v>
      </c>
      <c r="G20" s="30">
        <f>+'RESUMEN TARIFAS (2)'!I133</f>
        <v>23600</v>
      </c>
      <c r="H20" s="30">
        <f>+'RESUMEN TARIFAS (2)'!J133</f>
        <v>26600</v>
      </c>
      <c r="I20" s="30">
        <f>+'RESUMEN TARIFAS (2)'!K133</f>
        <v>0</v>
      </c>
      <c r="J20" s="42">
        <f>+'RESUMEN TARIFAS (2)'!L133</f>
        <v>0</v>
      </c>
    </row>
    <row r="21" spans="2:10" ht="13.5" thickBot="1" x14ac:dyDescent="0.25">
      <c r="B21" s="28">
        <v>15</v>
      </c>
      <c r="C21" s="55" t="s">
        <v>430</v>
      </c>
      <c r="D21" s="30">
        <f>+'RESUMEN TARIFAS (2)'!F153</f>
        <v>7000</v>
      </c>
      <c r="E21" s="30">
        <f>+'RESUMEN TARIFAS (2)'!G153</f>
        <v>8000</v>
      </c>
      <c r="F21" s="30">
        <f>+'RESUMEN TARIFAS (2)'!H153</f>
        <v>19600</v>
      </c>
      <c r="G21" s="30">
        <f>+'RESUMEN TARIFAS (2)'!I153</f>
        <v>25500</v>
      </c>
      <c r="H21" s="30">
        <f>+'RESUMEN TARIFAS (2)'!J153</f>
        <v>28700</v>
      </c>
      <c r="I21" s="30">
        <f>+'RESUMEN TARIFAS (2)'!K153</f>
        <v>0</v>
      </c>
      <c r="J21" s="42">
        <f>+'RESUMEN TARIFAS (2)'!L153</f>
        <v>0</v>
      </c>
    </row>
    <row r="22" spans="2:10" ht="13.5" thickBot="1" x14ac:dyDescent="0.25">
      <c r="B22" s="266" t="s">
        <v>14</v>
      </c>
      <c r="C22" s="266"/>
      <c r="D22" s="52">
        <f t="shared" ref="D22:J22" si="0">SUM(D7:D21)</f>
        <v>119600</v>
      </c>
      <c r="E22" s="52">
        <f t="shared" si="0"/>
        <v>154900</v>
      </c>
      <c r="F22" s="52">
        <f t="shared" si="0"/>
        <v>246900</v>
      </c>
      <c r="G22" s="52">
        <f t="shared" si="0"/>
        <v>300700</v>
      </c>
      <c r="H22" s="52">
        <f t="shared" si="0"/>
        <v>384300</v>
      </c>
      <c r="I22" s="52">
        <f t="shared" si="0"/>
        <v>133900</v>
      </c>
      <c r="J22" s="52">
        <f t="shared" si="0"/>
        <v>150200</v>
      </c>
    </row>
  </sheetData>
  <mergeCells count="3">
    <mergeCell ref="B4:J4"/>
    <mergeCell ref="D5:J5"/>
    <mergeCell ref="B22:C22"/>
  </mergeCells>
  <hyperlinks>
    <hyperlink ref="L4" location="'RUTAS VEHICULARES'!A1" display="REGRESAR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16"/>
  <sheetViews>
    <sheetView showGridLines="0" workbookViewId="0">
      <selection activeCell="L12" sqref="L12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VEHICULARES'!A56</f>
        <v>CARTAGENA - PARAGUACHON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25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x14ac:dyDescent="0.2">
      <c r="B7" s="28">
        <v>1</v>
      </c>
      <c r="C7" s="31" t="s">
        <v>226</v>
      </c>
      <c r="D7" s="29">
        <f>+'RESUMEN TARIFAS (2)'!F83</f>
        <v>11000</v>
      </c>
      <c r="E7" s="29">
        <f>+'RESUMEN TARIFAS (2)'!G83</f>
        <v>16600</v>
      </c>
      <c r="F7" s="29">
        <f>+'RESUMEN TARIFAS (2)'!H83</f>
        <v>12000</v>
      </c>
      <c r="G7" s="29">
        <f>+'RESUMEN TARIFAS (2)'!I83</f>
        <v>21200</v>
      </c>
      <c r="H7" s="29">
        <f>+'RESUMEN TARIFAS (2)'!J83</f>
        <v>66500</v>
      </c>
      <c r="I7" s="29">
        <f>+'RESUMEN TARIFAS (2)'!K83</f>
        <v>89000</v>
      </c>
      <c r="J7" s="41">
        <f>+'RESUMEN TARIFAS (2)'!L83</f>
        <v>98800</v>
      </c>
    </row>
    <row r="8" spans="2:12" x14ac:dyDescent="0.2">
      <c r="B8" s="28">
        <v>2</v>
      </c>
      <c r="C8" s="31" t="s">
        <v>361</v>
      </c>
      <c r="D8" s="29">
        <f>+'RESUMEN TARIFAS (2)'!F111</f>
        <v>8200</v>
      </c>
      <c r="E8" s="29">
        <f>+'RESUMEN TARIFAS (2)'!G111</f>
        <v>9000</v>
      </c>
      <c r="F8" s="29">
        <f>+'RESUMEN TARIFAS (2)'!H111</f>
        <v>18900</v>
      </c>
      <c r="G8" s="29">
        <f>+'RESUMEN TARIFAS (2)'!I111</f>
        <v>24000</v>
      </c>
      <c r="H8" s="29">
        <f>+'RESUMEN TARIFAS (2)'!J111</f>
        <v>27000</v>
      </c>
      <c r="I8" s="29">
        <f>+'RESUMEN TARIFAS (2)'!K111</f>
        <v>0</v>
      </c>
      <c r="J8" s="41">
        <f>+'RESUMEN TARIFAS (2)'!L111</f>
        <v>0</v>
      </c>
    </row>
    <row r="9" spans="2:12" x14ac:dyDescent="0.2">
      <c r="B9" s="28">
        <v>3</v>
      </c>
      <c r="C9" s="31" t="s">
        <v>362</v>
      </c>
      <c r="D9" s="29">
        <f>+'RESUMEN TARIFAS (2)'!F95</f>
        <v>4700</v>
      </c>
      <c r="E9" s="29">
        <f>+'RESUMEN TARIFAS (2)'!G95</f>
        <v>5500</v>
      </c>
      <c r="F9" s="29">
        <f>+'RESUMEN TARIFAS (2)'!H95</f>
        <v>11100</v>
      </c>
      <c r="G9" s="29">
        <f>+'RESUMEN TARIFAS (2)'!I95</f>
        <v>19600</v>
      </c>
      <c r="H9" s="29">
        <f>+'RESUMEN TARIFAS (2)'!J95</f>
        <v>61600</v>
      </c>
      <c r="I9" s="29">
        <f>+'RESUMEN TARIFAS (2)'!K95</f>
        <v>82400</v>
      </c>
      <c r="J9" s="41">
        <f>+'RESUMEN TARIFAS (2)'!L95</f>
        <v>91500</v>
      </c>
    </row>
    <row r="10" spans="2:12" x14ac:dyDescent="0.2">
      <c r="B10" s="28">
        <v>4</v>
      </c>
      <c r="C10" s="31" t="s">
        <v>363</v>
      </c>
      <c r="D10" s="30">
        <f>+'RESUMEN TARIFAS (2)'!F108</f>
        <v>3500</v>
      </c>
      <c r="E10" s="30">
        <f>+'RESUMEN TARIFAS (2)'!G108</f>
        <v>12100</v>
      </c>
      <c r="F10" s="30">
        <f>+'RESUMEN TARIFAS (2)'!H108</f>
        <v>7700</v>
      </c>
      <c r="G10" s="30">
        <f>+'RESUMEN TARIFAS (2)'!I108</f>
        <v>12100</v>
      </c>
      <c r="H10" s="30">
        <f>+'RESUMEN TARIFAS (2)'!J108</f>
        <v>17200</v>
      </c>
      <c r="I10" s="30">
        <f>+'RESUMEN TARIFAS (2)'!K108</f>
        <v>23000</v>
      </c>
      <c r="J10" s="42">
        <f>+'RESUMEN TARIFAS (2)'!L108</f>
        <v>26100</v>
      </c>
    </row>
    <row r="11" spans="2:12" x14ac:dyDescent="0.2">
      <c r="B11" s="28">
        <v>5</v>
      </c>
      <c r="C11" s="31" t="s">
        <v>357</v>
      </c>
      <c r="D11" s="30">
        <f>+'RESUMEN TARIFAS (2)'!F137</f>
        <v>11100</v>
      </c>
      <c r="E11" s="30">
        <f>+'RESUMEN TARIFAS (2)'!G137</f>
        <v>13200</v>
      </c>
      <c r="F11" s="30">
        <f>+'RESUMEN TARIFAS (2)'!H137</f>
        <v>17200</v>
      </c>
      <c r="G11" s="30">
        <f>+'RESUMEN TARIFAS (2)'!I137</f>
        <v>21400</v>
      </c>
      <c r="H11" s="30">
        <f>+'RESUMEN TARIFAS (2)'!J137</f>
        <v>30900</v>
      </c>
      <c r="I11" s="30">
        <f>+'RESUMEN TARIFAS (2)'!K137</f>
        <v>41000</v>
      </c>
      <c r="J11" s="42">
        <f>+'RESUMEN TARIFAS (2)'!L137</f>
        <v>46300</v>
      </c>
    </row>
    <row r="12" spans="2:12" x14ac:dyDescent="0.2">
      <c r="B12" s="28">
        <v>6</v>
      </c>
      <c r="C12" s="31" t="s">
        <v>314</v>
      </c>
      <c r="D12" s="30">
        <f>+'RESUMEN TARIFAS (2)'!F87</f>
        <v>9300</v>
      </c>
      <c r="E12" s="30">
        <f>+'RESUMEN TARIFAS (2)'!G87</f>
        <v>14400</v>
      </c>
      <c r="F12" s="30">
        <f>+'RESUMEN TARIFAS (2)'!H87</f>
        <v>11600</v>
      </c>
      <c r="G12" s="30">
        <f>+'RESUMEN TARIFAS (2)'!I87</f>
        <v>18400</v>
      </c>
      <c r="H12" s="30">
        <f>+'RESUMEN TARIFAS (2)'!J87</f>
        <v>26900</v>
      </c>
      <c r="I12" s="30">
        <f>+'RESUMEN TARIFAS (2)'!K87</f>
        <v>43300</v>
      </c>
      <c r="J12" s="42">
        <f>+'RESUMEN TARIFAS (2)'!L87</f>
        <v>54700</v>
      </c>
    </row>
    <row r="13" spans="2:12" x14ac:dyDescent="0.2">
      <c r="B13" s="28">
        <v>7</v>
      </c>
      <c r="C13" s="31" t="s">
        <v>315</v>
      </c>
      <c r="D13" s="30">
        <f>+'RESUMEN TARIFAS (2)'!F45</f>
        <v>9300</v>
      </c>
      <c r="E13" s="30">
        <f>+'RESUMEN TARIFAS (2)'!G45</f>
        <v>14400</v>
      </c>
      <c r="F13" s="30">
        <f>+'RESUMEN TARIFAS (2)'!H45</f>
        <v>11600</v>
      </c>
      <c r="G13" s="30">
        <f>+'RESUMEN TARIFAS (2)'!I45</f>
        <v>18400</v>
      </c>
      <c r="H13" s="30">
        <f>+'RESUMEN TARIFAS (2)'!J45</f>
        <v>26900</v>
      </c>
      <c r="I13" s="30">
        <f>+'RESUMEN TARIFAS (2)'!K45</f>
        <v>43300</v>
      </c>
      <c r="J13" s="42">
        <f>+'RESUMEN TARIFAS (2)'!L45</f>
        <v>54700</v>
      </c>
    </row>
    <row r="14" spans="2:12" x14ac:dyDescent="0.2">
      <c r="B14" s="28">
        <v>8</v>
      </c>
      <c r="C14" s="31" t="s">
        <v>364</v>
      </c>
      <c r="D14" s="30">
        <f>+'RESUMEN TARIFAS (2)'!F6</f>
        <v>9300</v>
      </c>
      <c r="E14" s="30">
        <f>+'RESUMEN TARIFAS (2)'!G6</f>
        <v>14400</v>
      </c>
      <c r="F14" s="30">
        <f>+'RESUMEN TARIFAS (2)'!H6</f>
        <v>11600</v>
      </c>
      <c r="G14" s="30">
        <f>+'RESUMEN TARIFAS (2)'!I6</f>
        <v>18400</v>
      </c>
      <c r="H14" s="30">
        <f>+'RESUMEN TARIFAS (2)'!J6</f>
        <v>26900</v>
      </c>
      <c r="I14" s="30">
        <f>+'RESUMEN TARIFAS (2)'!K6</f>
        <v>43300</v>
      </c>
      <c r="J14" s="42">
        <f>+'RESUMEN TARIFAS (2)'!L6</f>
        <v>54700</v>
      </c>
    </row>
    <row r="15" spans="2:12" ht="13.5" thickBot="1" x14ac:dyDescent="0.25">
      <c r="B15" s="53">
        <v>9</v>
      </c>
      <c r="C15" s="54" t="s">
        <v>316</v>
      </c>
      <c r="D15" s="30">
        <f>+'RESUMEN TARIFAS (2)'!F96</f>
        <v>9300</v>
      </c>
      <c r="E15" s="30">
        <f>+'RESUMEN TARIFAS (2)'!G96</f>
        <v>14400</v>
      </c>
      <c r="F15" s="30">
        <f>+'RESUMEN TARIFAS (2)'!H96</f>
        <v>11600</v>
      </c>
      <c r="G15" s="30">
        <f>+'RESUMEN TARIFAS (2)'!I96</f>
        <v>18400</v>
      </c>
      <c r="H15" s="30">
        <f>+'RESUMEN TARIFAS (2)'!J96</f>
        <v>26900</v>
      </c>
      <c r="I15" s="30">
        <f>+'RESUMEN TARIFAS (2)'!K96</f>
        <v>43300</v>
      </c>
      <c r="J15" s="42">
        <f>+'RESUMEN TARIFAS (2)'!L96</f>
        <v>54700</v>
      </c>
    </row>
    <row r="16" spans="2:12" ht="13.5" thickBot="1" x14ac:dyDescent="0.25">
      <c r="B16" s="266" t="s">
        <v>14</v>
      </c>
      <c r="C16" s="266"/>
      <c r="D16" s="52">
        <f t="shared" ref="D16:J16" si="0">SUM(D7:D15)</f>
        <v>75700</v>
      </c>
      <c r="E16" s="52">
        <f t="shared" si="0"/>
        <v>114000</v>
      </c>
      <c r="F16" s="52">
        <f t="shared" si="0"/>
        <v>113300</v>
      </c>
      <c r="G16" s="52">
        <f t="shared" si="0"/>
        <v>171900</v>
      </c>
      <c r="H16" s="52">
        <f t="shared" si="0"/>
        <v>310800</v>
      </c>
      <c r="I16" s="52">
        <f t="shared" si="0"/>
        <v>408600</v>
      </c>
      <c r="J16" s="52">
        <f t="shared" si="0"/>
        <v>481500</v>
      </c>
    </row>
  </sheetData>
  <mergeCells count="3">
    <mergeCell ref="B4:J4"/>
    <mergeCell ref="D5:J5"/>
    <mergeCell ref="B16:C16"/>
  </mergeCells>
  <hyperlinks>
    <hyperlink ref="L4" location="'RUTAS VEHICULARES'!A1" display="REGRESAR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12"/>
  <sheetViews>
    <sheetView showGridLines="0" workbookViewId="0">
      <selection activeCell="E16" sqref="E16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VEHICULARES'!A57</f>
        <v>CARTAGENA - VALLEDUPAR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25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x14ac:dyDescent="0.2">
      <c r="B7" s="43">
        <v>1</v>
      </c>
      <c r="C7" s="31" t="s">
        <v>378</v>
      </c>
      <c r="D7" s="44">
        <f>+'RESUMEN TARIFAS (2)'!F143</f>
        <v>2900</v>
      </c>
      <c r="E7" s="44">
        <f>+'RESUMEN TARIFAS (2)'!G143</f>
        <v>7200</v>
      </c>
      <c r="F7" s="44">
        <f>+'RESUMEN TARIFAS (2)'!H143</f>
        <v>8800</v>
      </c>
      <c r="G7" s="44">
        <f>+'RESUMEN TARIFAS (2)'!I143</f>
        <v>8800</v>
      </c>
      <c r="H7" s="44">
        <f>+'RESUMEN TARIFAS (2)'!J143</f>
        <v>8800</v>
      </c>
      <c r="I7" s="44">
        <f>+'RESUMEN TARIFAS (2)'!K143</f>
        <v>0</v>
      </c>
      <c r="J7" s="195">
        <f>+'RESUMEN TARIFAS (2)'!L143</f>
        <v>0</v>
      </c>
    </row>
    <row r="8" spans="2:12" x14ac:dyDescent="0.2">
      <c r="B8" s="28">
        <v>2</v>
      </c>
      <c r="C8" s="31" t="s">
        <v>131</v>
      </c>
      <c r="D8" s="29">
        <f>+'RESUMEN TARIFAS (2)'!F57</f>
        <v>7800</v>
      </c>
      <c r="E8" s="29">
        <f>+'RESUMEN TARIFAS (2)'!G57</f>
        <v>8600</v>
      </c>
      <c r="F8" s="29">
        <f>+'RESUMEN TARIFAS (2)'!H57</f>
        <v>19200</v>
      </c>
      <c r="G8" s="29">
        <f>+'RESUMEN TARIFAS (2)'!I57</f>
        <v>25600</v>
      </c>
      <c r="H8" s="29">
        <f>+'RESUMEN TARIFAS (2)'!J57</f>
        <v>29300</v>
      </c>
      <c r="I8" s="29">
        <f>+'RESUMEN TARIFAS (2)'!K57</f>
        <v>0</v>
      </c>
      <c r="J8" s="41">
        <f>+'RESUMEN TARIFAS (2)'!L57</f>
        <v>0</v>
      </c>
    </row>
    <row r="9" spans="2:12" x14ac:dyDescent="0.2">
      <c r="B9" s="43">
        <v>3</v>
      </c>
      <c r="C9" s="31" t="s">
        <v>144</v>
      </c>
      <c r="D9" s="29">
        <f>+'RESUMEN TARIFAS (2)'!F109</f>
        <v>11100</v>
      </c>
      <c r="E9" s="29">
        <f>+'RESUMEN TARIFAS (2)'!G109</f>
        <v>13200</v>
      </c>
      <c r="F9" s="29">
        <f>+'RESUMEN TARIFAS (2)'!H109</f>
        <v>17200</v>
      </c>
      <c r="G9" s="29">
        <f>+'RESUMEN TARIFAS (2)'!I109</f>
        <v>21400</v>
      </c>
      <c r="H9" s="29">
        <f>+'RESUMEN TARIFAS (2)'!J109</f>
        <v>30900</v>
      </c>
      <c r="I9" s="29">
        <f>+'RESUMEN TARIFAS (2)'!K109</f>
        <v>41000</v>
      </c>
      <c r="J9" s="41">
        <f>+'RESUMEN TARIFAS (2)'!L109</f>
        <v>46300</v>
      </c>
    </row>
    <row r="10" spans="2:12" x14ac:dyDescent="0.2">
      <c r="B10" s="28">
        <v>4</v>
      </c>
      <c r="C10" s="31" t="s">
        <v>365</v>
      </c>
      <c r="D10" s="29">
        <f>+'RESUMEN TARIFAS (2)'!F44</f>
        <v>8900</v>
      </c>
      <c r="E10" s="29">
        <f>+'RESUMEN TARIFAS (2)'!G44</f>
        <v>11100</v>
      </c>
      <c r="F10" s="29">
        <f>+'RESUMEN TARIFAS (2)'!H44</f>
        <v>23400</v>
      </c>
      <c r="G10" s="29">
        <f>+'RESUMEN TARIFAS (2)'!I44</f>
        <v>33100</v>
      </c>
      <c r="H10" s="29">
        <f>+'RESUMEN TARIFAS (2)'!J44</f>
        <v>35500</v>
      </c>
      <c r="I10" s="29">
        <f>+'RESUMEN TARIFAS (2)'!K44</f>
        <v>0</v>
      </c>
      <c r="J10" s="41">
        <f>+'RESUMEN TARIFAS (2)'!L44</f>
        <v>0</v>
      </c>
    </row>
    <row r="11" spans="2:12" ht="13.5" thickBot="1" x14ac:dyDescent="0.25">
      <c r="B11" s="56">
        <v>5</v>
      </c>
      <c r="C11" s="54" t="s">
        <v>142</v>
      </c>
      <c r="D11" s="29">
        <f>+'RESUMEN TARIFAS (2)'!F147</f>
        <v>7900</v>
      </c>
      <c r="E11" s="29">
        <f>+'RESUMEN TARIFAS (2)'!G147</f>
        <v>8700</v>
      </c>
      <c r="F11" s="29">
        <f>+'RESUMEN TARIFAS (2)'!H147</f>
        <v>18900</v>
      </c>
      <c r="G11" s="29">
        <f>+'RESUMEN TARIFAS (2)'!I147</f>
        <v>24300</v>
      </c>
      <c r="H11" s="29">
        <f>+'RESUMEN TARIFAS (2)'!J147</f>
        <v>27600</v>
      </c>
      <c r="I11" s="29">
        <f>+'RESUMEN TARIFAS (2)'!K147</f>
        <v>0</v>
      </c>
      <c r="J11" s="41">
        <f>+'RESUMEN TARIFAS (2)'!L147</f>
        <v>0</v>
      </c>
    </row>
    <row r="12" spans="2:12" ht="13.5" thickBot="1" x14ac:dyDescent="0.25">
      <c r="B12" s="266" t="s">
        <v>14</v>
      </c>
      <c r="C12" s="266"/>
      <c r="D12" s="52">
        <f t="shared" ref="D12:J12" si="0">SUM(D8:D11)</f>
        <v>35700</v>
      </c>
      <c r="E12" s="52">
        <f t="shared" si="0"/>
        <v>41600</v>
      </c>
      <c r="F12" s="52">
        <f t="shared" si="0"/>
        <v>78700</v>
      </c>
      <c r="G12" s="52">
        <f t="shared" si="0"/>
        <v>104400</v>
      </c>
      <c r="H12" s="52">
        <f t="shared" si="0"/>
        <v>123300</v>
      </c>
      <c r="I12" s="52">
        <f t="shared" si="0"/>
        <v>41000</v>
      </c>
      <c r="J12" s="52">
        <f t="shared" si="0"/>
        <v>46300</v>
      </c>
    </row>
  </sheetData>
  <mergeCells count="3">
    <mergeCell ref="B4:J4"/>
    <mergeCell ref="D5:J5"/>
    <mergeCell ref="B12:C12"/>
  </mergeCells>
  <hyperlinks>
    <hyperlink ref="L4" location="'RUTAS VEHICULARES'!A1" display="REGRESAR"/>
  </hyperlink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21"/>
  <sheetViews>
    <sheetView showGridLines="0" workbookViewId="0">
      <selection activeCell="D10" sqref="D10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VEHICULARES'!A58</f>
        <v>CUCUTA - BOGOTA - IPIALES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25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x14ac:dyDescent="0.2">
      <c r="B7" s="43">
        <v>1</v>
      </c>
      <c r="C7" s="137" t="s">
        <v>120</v>
      </c>
      <c r="D7" s="138">
        <f>+'RESUMEN TARIFAS (2)'!F71</f>
        <v>2000</v>
      </c>
      <c r="E7" s="138">
        <f>+'RESUMEN TARIFAS (2)'!G71</f>
        <v>2000</v>
      </c>
      <c r="F7" s="138">
        <f>+'RESUMEN TARIFAS (2)'!H71</f>
        <v>2000</v>
      </c>
      <c r="G7" s="138">
        <f>+'RESUMEN TARIFAS (2)'!I71</f>
        <v>2000</v>
      </c>
      <c r="H7" s="138">
        <f>+'RESUMEN TARIFAS (2)'!J71</f>
        <v>2000</v>
      </c>
      <c r="I7" s="138">
        <f>+'RESUMEN TARIFAS (2)'!K71</f>
        <v>0</v>
      </c>
      <c r="J7" s="139">
        <f>+'RESUMEN TARIFAS (2)'!L71</f>
        <v>0</v>
      </c>
    </row>
    <row r="8" spans="2:12" x14ac:dyDescent="0.2">
      <c r="B8" s="28">
        <v>2</v>
      </c>
      <c r="C8" s="31" t="s">
        <v>122</v>
      </c>
      <c r="D8" s="29">
        <f>+'RESUMEN TARIFAS (2)'!F76</f>
        <v>5900</v>
      </c>
      <c r="E8" s="29">
        <f>+'RESUMEN TARIFAS (2)'!G76</f>
        <v>8400</v>
      </c>
      <c r="F8" s="29">
        <f>+'RESUMEN TARIFAS (2)'!H76</f>
        <v>18900</v>
      </c>
      <c r="G8" s="29">
        <f>+'RESUMEN TARIFAS (2)'!I76</f>
        <v>24300</v>
      </c>
      <c r="H8" s="29">
        <f>+'RESUMEN TARIFAS (2)'!J76</f>
        <v>27600</v>
      </c>
      <c r="I8" s="29">
        <f>+'RESUMEN TARIFAS (2)'!K76</f>
        <v>0</v>
      </c>
      <c r="J8" s="41">
        <f>+'RESUMEN TARIFAS (2)'!L76</f>
        <v>0</v>
      </c>
    </row>
    <row r="9" spans="2:12" x14ac:dyDescent="0.2">
      <c r="B9" s="43">
        <v>3</v>
      </c>
      <c r="C9" s="31" t="s">
        <v>114</v>
      </c>
      <c r="D9" s="29">
        <f>+'RESUMEN TARIFAS (2)'!F144</f>
        <v>7800</v>
      </c>
      <c r="E9" s="29">
        <f>+'RESUMEN TARIFAS (2)'!G144</f>
        <v>8600</v>
      </c>
      <c r="F9" s="29">
        <f>+'RESUMEN TARIFAS (2)'!H144</f>
        <v>22300</v>
      </c>
      <c r="G9" s="29">
        <f>+'RESUMEN TARIFAS (2)'!I144</f>
        <v>27600</v>
      </c>
      <c r="H9" s="29">
        <f>+'RESUMEN TARIFAS (2)'!J144</f>
        <v>32500</v>
      </c>
      <c r="I9" s="29">
        <f>+'RESUMEN TARIFAS (2)'!K144</f>
        <v>0</v>
      </c>
      <c r="J9" s="41">
        <f>+'RESUMEN TARIFAS (2)'!L144</f>
        <v>0</v>
      </c>
    </row>
    <row r="10" spans="2:12" x14ac:dyDescent="0.2">
      <c r="B10" s="28">
        <v>4</v>
      </c>
      <c r="C10" s="31" t="s">
        <v>435</v>
      </c>
      <c r="D10" s="29">
        <f>+'RESUMEN TARIFAS (2)'!F4</f>
        <v>7800</v>
      </c>
      <c r="E10" s="29">
        <f>+'RESUMEN TARIFAS (2)'!G4</f>
        <v>8600</v>
      </c>
      <c r="F10" s="29">
        <f>+'RESUMEN TARIFAS (2)'!H4</f>
        <v>22300</v>
      </c>
      <c r="G10" s="29">
        <f>+'RESUMEN TARIFAS (2)'!I4</f>
        <v>27600</v>
      </c>
      <c r="H10" s="29">
        <f>+'RESUMEN TARIFAS (2)'!J4</f>
        <v>32500</v>
      </c>
      <c r="I10" s="29">
        <f>+'RESUMEN TARIFAS (2)'!K4</f>
        <v>0</v>
      </c>
      <c r="J10" s="41">
        <f>+'RESUMEN TARIFAS (2)'!L4</f>
        <v>0</v>
      </c>
    </row>
    <row r="11" spans="2:12" x14ac:dyDescent="0.2">
      <c r="B11" s="43">
        <v>5</v>
      </c>
      <c r="C11" s="31" t="s">
        <v>305</v>
      </c>
      <c r="D11" s="30">
        <f>+'RESUMEN TARIFAS (2)'!F50</f>
        <v>7800</v>
      </c>
      <c r="E11" s="30">
        <f>+'RESUMEN TARIFAS (2)'!G50</f>
        <v>8600</v>
      </c>
      <c r="F11" s="30">
        <f>+'RESUMEN TARIFAS (2)'!H50</f>
        <v>22300</v>
      </c>
      <c r="G11" s="30">
        <f>+'RESUMEN TARIFAS (2)'!I50</f>
        <v>27600</v>
      </c>
      <c r="H11" s="30">
        <f>+'RESUMEN TARIFAS (2)'!J50</f>
        <v>32500</v>
      </c>
      <c r="I11" s="30">
        <f>+'RESUMEN TARIFAS (2)'!K50</f>
        <v>0</v>
      </c>
      <c r="J11" s="42">
        <f>+'RESUMEN TARIFAS (2)'!L50</f>
        <v>0</v>
      </c>
    </row>
    <row r="12" spans="2:12" x14ac:dyDescent="0.2">
      <c r="B12" s="28">
        <v>6</v>
      </c>
      <c r="C12" s="31" t="s">
        <v>436</v>
      </c>
      <c r="D12" s="30">
        <f>+'RESUMEN TARIFAS (2)'!F29</f>
        <v>10000</v>
      </c>
      <c r="E12" s="30">
        <f>+'RESUMEN TARIFAS (2)'!G29</f>
        <v>11200</v>
      </c>
      <c r="F12" s="30">
        <f>+'RESUMEN TARIFAS (2)'!H29</f>
        <v>24000</v>
      </c>
      <c r="G12" s="30">
        <f>+'RESUMEN TARIFAS (2)'!I29</f>
        <v>39100</v>
      </c>
      <c r="H12" s="30">
        <f>+'RESUMEN TARIFAS (2)'!J29</f>
        <v>44900</v>
      </c>
      <c r="I12" s="30">
        <f>+'RESUMEN TARIFAS (2)'!K29</f>
        <v>0</v>
      </c>
      <c r="J12" s="42">
        <f>+'RESUMEN TARIFAS (2)'!L29</f>
        <v>0</v>
      </c>
    </row>
    <row r="13" spans="2:12" x14ac:dyDescent="0.2">
      <c r="B13" s="43">
        <v>7</v>
      </c>
      <c r="C13" s="31" t="s">
        <v>116</v>
      </c>
      <c r="D13" s="30">
        <f>+'RESUMEN TARIFAS (2)'!F28</f>
        <v>10000</v>
      </c>
      <c r="E13" s="30">
        <f>+'RESUMEN TARIFAS (2)'!G28</f>
        <v>11200</v>
      </c>
      <c r="F13" s="30">
        <f>+'RESUMEN TARIFAS (2)'!H28</f>
        <v>24000</v>
      </c>
      <c r="G13" s="30">
        <f>+'RESUMEN TARIFAS (2)'!I28</f>
        <v>39100</v>
      </c>
      <c r="H13" s="30">
        <f>+'RESUMEN TARIFAS (2)'!J28</f>
        <v>44900</v>
      </c>
      <c r="I13" s="30">
        <f>+'RESUMEN TARIFAS (2)'!K28</f>
        <v>0</v>
      </c>
      <c r="J13" s="42">
        <f>+'RESUMEN TARIFAS (2)'!L28</f>
        <v>0</v>
      </c>
    </row>
    <row r="14" spans="2:12" x14ac:dyDescent="0.2">
      <c r="B14" s="28">
        <v>8</v>
      </c>
      <c r="C14" s="31" t="s">
        <v>77</v>
      </c>
      <c r="D14" s="30">
        <f>+'RESUMEN TARIFAS (2)'!F52</f>
        <v>11100</v>
      </c>
      <c r="E14" s="30">
        <f>+'RESUMEN TARIFAS (2)'!G52</f>
        <v>12800</v>
      </c>
      <c r="F14" s="30">
        <f>+'RESUMEN TARIFAS (2)'!H52</f>
        <v>13600</v>
      </c>
      <c r="G14" s="30">
        <f>+'RESUMEN TARIFAS (2)'!I52</f>
        <v>17400</v>
      </c>
      <c r="H14" s="30">
        <f>+'RESUMEN TARIFAS (2)'!J52</f>
        <v>30700</v>
      </c>
      <c r="I14" s="30">
        <f>+'RESUMEN TARIFAS (2)'!K52</f>
        <v>39900</v>
      </c>
      <c r="J14" s="42">
        <f>+'RESUMEN TARIFAS (2)'!L52</f>
        <v>44900</v>
      </c>
    </row>
    <row r="15" spans="2:12" x14ac:dyDescent="0.2">
      <c r="B15" s="43">
        <v>9</v>
      </c>
      <c r="C15" s="31" t="s">
        <v>437</v>
      </c>
      <c r="D15" s="30">
        <f>+'RESUMEN TARIFAS (2)'!F48</f>
        <v>11100</v>
      </c>
      <c r="E15" s="30">
        <f>+'RESUMEN TARIFAS (2)'!G48</f>
        <v>13100</v>
      </c>
      <c r="F15" s="30">
        <f>+'RESUMEN TARIFAS (2)'!H48</f>
        <v>13900</v>
      </c>
      <c r="G15" s="30">
        <f>+'RESUMEN TARIFAS (2)'!I48</f>
        <v>17800</v>
      </c>
      <c r="H15" s="30">
        <f>+'RESUMEN TARIFAS (2)'!J48</f>
        <v>32300</v>
      </c>
      <c r="I15" s="30">
        <f>+'RESUMEN TARIFAS (2)'!K48</f>
        <v>42100</v>
      </c>
      <c r="J15" s="42">
        <f>+'RESUMEN TARIFAS (2)'!L48</f>
        <v>47100</v>
      </c>
    </row>
    <row r="16" spans="2:12" x14ac:dyDescent="0.2">
      <c r="B16" s="28">
        <v>10</v>
      </c>
      <c r="C16" s="31" t="s">
        <v>78</v>
      </c>
      <c r="D16" s="30">
        <f>+'RESUMEN TARIFAS (2)'!F88</f>
        <v>11100</v>
      </c>
      <c r="E16" s="30">
        <f>+'RESUMEN TARIFAS (2)'!G88</f>
        <v>12800</v>
      </c>
      <c r="F16" s="30">
        <f>+'RESUMEN TARIFAS (2)'!H88</f>
        <v>13600</v>
      </c>
      <c r="G16" s="30">
        <f>+'RESUMEN TARIFAS (2)'!I88</f>
        <v>17400</v>
      </c>
      <c r="H16" s="30">
        <f>+'RESUMEN TARIFAS (2)'!J88</f>
        <v>30700</v>
      </c>
      <c r="I16" s="30">
        <f>+'RESUMEN TARIFAS (2)'!K88</f>
        <v>39900</v>
      </c>
      <c r="J16" s="42">
        <f>+'RESUMEN TARIFAS (2)'!L88</f>
        <v>44900</v>
      </c>
    </row>
    <row r="17" spans="2:10" x14ac:dyDescent="0.2">
      <c r="B17" s="43">
        <v>11</v>
      </c>
      <c r="C17" s="31" t="s">
        <v>438</v>
      </c>
      <c r="D17" s="30">
        <f>+'RESUMEN TARIFAS (2)'!F77</f>
        <v>8000</v>
      </c>
      <c r="E17" s="30">
        <f>+'RESUMEN TARIFAS (2)'!G77</f>
        <v>8700</v>
      </c>
      <c r="F17" s="30">
        <f>+'RESUMEN TARIFAS (2)'!H77</f>
        <v>18600</v>
      </c>
      <c r="G17" s="30">
        <f>+'RESUMEN TARIFAS (2)'!I77</f>
        <v>23600</v>
      </c>
      <c r="H17" s="30">
        <f>+'RESUMEN TARIFAS (2)'!J77</f>
        <v>26600</v>
      </c>
      <c r="I17" s="30">
        <f>+'RESUMEN TARIFAS (2)'!K77</f>
        <v>0</v>
      </c>
      <c r="J17" s="42">
        <f>+'RESUMEN TARIFAS (2)'!L77</f>
        <v>0</v>
      </c>
    </row>
    <row r="18" spans="2:10" x14ac:dyDescent="0.2">
      <c r="B18" s="28">
        <v>12</v>
      </c>
      <c r="C18" s="31" t="s">
        <v>33</v>
      </c>
      <c r="D18" s="30">
        <f>+'RESUMEN TARIFAS (2)'!F41</f>
        <v>8200</v>
      </c>
      <c r="E18" s="30">
        <f>+'RESUMEN TARIFAS (2)'!G41</f>
        <v>9000</v>
      </c>
      <c r="F18" s="30">
        <f>+'RESUMEN TARIFAS (2)'!H41</f>
        <v>18900</v>
      </c>
      <c r="G18" s="30">
        <f>+'RESUMEN TARIFAS (2)'!I41</f>
        <v>24000</v>
      </c>
      <c r="H18" s="30">
        <f>+'RESUMEN TARIFAS (2)'!J41</f>
        <v>27000</v>
      </c>
      <c r="I18" s="30">
        <f>+'RESUMEN TARIFAS (2)'!K41</f>
        <v>0</v>
      </c>
      <c r="J18" s="42">
        <f>+'RESUMEN TARIFAS (2)'!L41</f>
        <v>0</v>
      </c>
    </row>
    <row r="19" spans="2:10" x14ac:dyDescent="0.2">
      <c r="B19" s="43">
        <v>13</v>
      </c>
      <c r="C19" s="31" t="s">
        <v>129</v>
      </c>
      <c r="D19" s="30">
        <f>+'RESUMEN TARIFAS (2)'!F20</f>
        <v>9700</v>
      </c>
      <c r="E19" s="30">
        <f>+'RESUMEN TARIFAS (2)'!G20</f>
        <v>10400</v>
      </c>
      <c r="F19" s="30">
        <f>+'RESUMEN TARIFAS (2)'!H20</f>
        <v>0</v>
      </c>
      <c r="G19" s="30">
        <f>+'RESUMEN TARIFAS (2)'!I20</f>
        <v>0</v>
      </c>
      <c r="H19" s="30">
        <f>+'RESUMEN TARIFAS (2)'!J20</f>
        <v>0</v>
      </c>
      <c r="I19" s="30">
        <f>+'RESUMEN TARIFAS (2)'!K20</f>
        <v>0</v>
      </c>
      <c r="J19" s="42">
        <f>+'RESUMEN TARIFAS (2)'!L20</f>
        <v>0</v>
      </c>
    </row>
    <row r="20" spans="2:10" ht="13.5" thickBot="1" x14ac:dyDescent="0.25">
      <c r="B20" s="28">
        <v>14</v>
      </c>
      <c r="C20" s="31" t="s">
        <v>127</v>
      </c>
      <c r="D20" s="30">
        <f>+'RESUMEN TARIFAS (2)'!F49</f>
        <v>9600</v>
      </c>
      <c r="E20" s="30">
        <f>+'RESUMEN TARIFAS (2)'!G49</f>
        <v>10100</v>
      </c>
      <c r="F20" s="30">
        <f>+'RESUMEN TARIFAS (2)'!H49</f>
        <v>21400</v>
      </c>
      <c r="G20" s="30">
        <f>+'RESUMEN TARIFAS (2)'!I49</f>
        <v>27900</v>
      </c>
      <c r="H20" s="30">
        <f>+'RESUMEN TARIFAS (2)'!J49</f>
        <v>32200</v>
      </c>
      <c r="I20" s="30">
        <f>+'RESUMEN TARIFAS (2)'!K49</f>
        <v>0</v>
      </c>
      <c r="J20" s="42">
        <f>+'RESUMEN TARIFAS (2)'!L49</f>
        <v>0</v>
      </c>
    </row>
    <row r="21" spans="2:10" ht="13.5" thickBot="1" x14ac:dyDescent="0.25">
      <c r="B21" s="266" t="s">
        <v>14</v>
      </c>
      <c r="C21" s="266"/>
      <c r="D21" s="52">
        <f t="shared" ref="D21:J21" si="0">SUM(D7:D20)</f>
        <v>120100</v>
      </c>
      <c r="E21" s="52">
        <f t="shared" si="0"/>
        <v>135500</v>
      </c>
      <c r="F21" s="52">
        <f t="shared" si="0"/>
        <v>235800</v>
      </c>
      <c r="G21" s="52">
        <f t="shared" si="0"/>
        <v>315400</v>
      </c>
      <c r="H21" s="52">
        <f t="shared" si="0"/>
        <v>396400</v>
      </c>
      <c r="I21" s="52">
        <f t="shared" si="0"/>
        <v>121900</v>
      </c>
      <c r="J21" s="52">
        <f t="shared" si="0"/>
        <v>136900</v>
      </c>
    </row>
  </sheetData>
  <mergeCells count="3">
    <mergeCell ref="B4:J4"/>
    <mergeCell ref="D5:J5"/>
    <mergeCell ref="B21:C21"/>
  </mergeCells>
  <hyperlinks>
    <hyperlink ref="L4" location="'RUTAS VEHICULARES'!A1" display="REGRESAR"/>
  </hyperlink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16"/>
  <sheetViews>
    <sheetView showGridLines="0" workbookViewId="0">
      <selection activeCell="G22" sqref="G22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VEHICULARES'!A59</f>
        <v>CUCUTA - BUCARAMANGA - MEDELLIN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25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x14ac:dyDescent="0.2">
      <c r="B7" s="28">
        <v>1</v>
      </c>
      <c r="C7" s="31" t="s">
        <v>122</v>
      </c>
      <c r="D7" s="29">
        <f>+'RESUMEN TARIFAS (2)'!F76</f>
        <v>5900</v>
      </c>
      <c r="E7" s="29">
        <f>+'RESUMEN TARIFAS (2)'!G76</f>
        <v>8400</v>
      </c>
      <c r="F7" s="29">
        <f>+'RESUMEN TARIFAS (2)'!H76</f>
        <v>18900</v>
      </c>
      <c r="G7" s="29">
        <f>+'RESUMEN TARIFAS (2)'!I76</f>
        <v>24300</v>
      </c>
      <c r="H7" s="29">
        <f>+'RESUMEN TARIFAS (2)'!J76</f>
        <v>27600</v>
      </c>
      <c r="I7" s="29">
        <f>+'RESUMEN TARIFAS (2)'!K76</f>
        <v>0</v>
      </c>
      <c r="J7" s="41">
        <f>+'RESUMEN TARIFAS (2)'!L76</f>
        <v>0</v>
      </c>
      <c r="K7" s="149"/>
    </row>
    <row r="8" spans="2:12" x14ac:dyDescent="0.2">
      <c r="B8" s="28">
        <v>2</v>
      </c>
      <c r="C8" s="31" t="s">
        <v>253</v>
      </c>
      <c r="D8" s="29">
        <f>+'RESUMEN TARIFAS (2)'!F101</f>
        <v>8200</v>
      </c>
      <c r="E8" s="29">
        <f>+'RESUMEN TARIFAS (2)'!G101</f>
        <v>9000</v>
      </c>
      <c r="F8" s="29">
        <f>+'RESUMEN TARIFAS (2)'!H101</f>
        <v>18900</v>
      </c>
      <c r="G8" s="29">
        <f>+'RESUMEN TARIFAS (2)'!I101</f>
        <v>24000</v>
      </c>
      <c r="H8" s="29">
        <f>+'RESUMEN TARIFAS (2)'!J101</f>
        <v>27000</v>
      </c>
      <c r="I8" s="29">
        <f>+'RESUMEN TARIFAS (2)'!K101</f>
        <v>0</v>
      </c>
      <c r="J8" s="41">
        <f>+'RESUMEN TARIFAS (2)'!L101</f>
        <v>0</v>
      </c>
    </row>
    <row r="9" spans="2:12" x14ac:dyDescent="0.2">
      <c r="B9" s="28">
        <v>3</v>
      </c>
      <c r="C9" s="31" t="s">
        <v>125</v>
      </c>
      <c r="D9" s="29">
        <f>+'RESUMEN TARIFAS (2)'!F74</f>
        <v>7200</v>
      </c>
      <c r="E9" s="29">
        <f>+'RESUMEN TARIFAS (2)'!G74</f>
        <v>8200</v>
      </c>
      <c r="F9" s="29">
        <f>+'RESUMEN TARIFAS (2)'!H74</f>
        <v>19600</v>
      </c>
      <c r="G9" s="29">
        <f>+'RESUMEN TARIFAS (2)'!I74</f>
        <v>26000</v>
      </c>
      <c r="H9" s="29">
        <f>+'RESUMEN TARIFAS (2)'!J74</f>
        <v>29800</v>
      </c>
      <c r="I9" s="29">
        <f>+'RESUMEN TARIFAS (2)'!K74</f>
        <v>0</v>
      </c>
      <c r="J9" s="41">
        <f>+'RESUMEN TARIFAS (2)'!L74</f>
        <v>0</v>
      </c>
    </row>
    <row r="10" spans="2:12" x14ac:dyDescent="0.2">
      <c r="B10" s="28">
        <v>4</v>
      </c>
      <c r="C10" s="31" t="s">
        <v>366</v>
      </c>
      <c r="D10" s="29">
        <f>+'RESUMEN TARIFAS (2)'!F119</f>
        <v>7200</v>
      </c>
      <c r="E10" s="29">
        <f>+'RESUMEN TARIFAS (2)'!G119</f>
        <v>8200</v>
      </c>
      <c r="F10" s="29">
        <f>+'RESUMEN TARIFAS (2)'!H119</f>
        <v>19600</v>
      </c>
      <c r="G10" s="29">
        <f>+'RESUMEN TARIFAS (2)'!I119</f>
        <v>26000</v>
      </c>
      <c r="H10" s="29">
        <f>+'RESUMEN TARIFAS (2)'!J119</f>
        <v>29800</v>
      </c>
      <c r="I10" s="29">
        <f>+'RESUMEN TARIFAS (2)'!K119</f>
        <v>0</v>
      </c>
      <c r="J10" s="41">
        <f>+'RESUMEN TARIFAS (2)'!L119</f>
        <v>0</v>
      </c>
    </row>
    <row r="11" spans="2:12" x14ac:dyDescent="0.2">
      <c r="B11" s="28">
        <v>5</v>
      </c>
      <c r="C11" s="31" t="s">
        <v>318</v>
      </c>
      <c r="D11" s="12">
        <f>+'RESUMEN TARIFAS (2)'!F3</f>
        <v>10200</v>
      </c>
      <c r="E11" s="12">
        <f>+'RESUMEN TARIFAS (2)'!G3</f>
        <v>12900</v>
      </c>
      <c r="F11" s="12">
        <f>+'RESUMEN TARIFAS (2)'!H3</f>
        <v>30200</v>
      </c>
      <c r="G11" s="12">
        <f>+'RESUMEN TARIFAS (2)'!I3</f>
        <v>36200</v>
      </c>
      <c r="H11" s="12">
        <f>+'RESUMEN TARIFAS (2)'!J3</f>
        <v>42500</v>
      </c>
      <c r="I11" s="12">
        <f>+'RESUMEN TARIFAS (2)'!K3</f>
        <v>0</v>
      </c>
      <c r="J11" s="21">
        <f>+'RESUMEN TARIFAS (2)'!L3</f>
        <v>0</v>
      </c>
    </row>
    <row r="12" spans="2:12" x14ac:dyDescent="0.2">
      <c r="B12" s="28">
        <v>6</v>
      </c>
      <c r="C12" s="31" t="s">
        <v>367</v>
      </c>
      <c r="D12" s="12">
        <f>+'RESUMEN TARIFAS (2)'!F110</f>
        <v>8900</v>
      </c>
      <c r="E12" s="12">
        <f>+'RESUMEN TARIFAS (2)'!G110</f>
        <v>11100</v>
      </c>
      <c r="F12" s="12">
        <f>+'RESUMEN TARIFAS (2)'!H110</f>
        <v>23400</v>
      </c>
      <c r="G12" s="12">
        <f>+'RESUMEN TARIFAS (2)'!I110</f>
        <v>33100</v>
      </c>
      <c r="H12" s="12">
        <f>+'RESUMEN TARIFAS (2)'!J110</f>
        <v>35500</v>
      </c>
      <c r="I12" s="12">
        <f>+'RESUMEN TARIFAS (2)'!K110</f>
        <v>0</v>
      </c>
      <c r="J12" s="21">
        <f>+'RESUMEN TARIFAS (2)'!L110</f>
        <v>0</v>
      </c>
    </row>
    <row r="13" spans="2:12" x14ac:dyDescent="0.2">
      <c r="B13" s="28">
        <v>7</v>
      </c>
      <c r="C13" s="31" t="s">
        <v>368</v>
      </c>
      <c r="D13" s="12">
        <f>+'RESUMEN TARIFAS (2)'!F32</f>
        <v>8000</v>
      </c>
      <c r="E13" s="12">
        <f>+'RESUMEN TARIFAS (2)'!G32</f>
        <v>8600</v>
      </c>
      <c r="F13" s="12">
        <f>+'RESUMEN TARIFAS (2)'!H32</f>
        <v>8600</v>
      </c>
      <c r="G13" s="12">
        <f>+'RESUMEN TARIFAS (2)'!I32</f>
        <v>8600</v>
      </c>
      <c r="H13" s="12">
        <f>+'RESUMEN TARIFAS (2)'!J32</f>
        <v>18200</v>
      </c>
      <c r="I13" s="12">
        <f>+'RESUMEN TARIFAS (2)'!K32</f>
        <v>23200</v>
      </c>
      <c r="J13" s="21">
        <f>+'RESUMEN TARIFAS (2)'!L32</f>
        <v>26200</v>
      </c>
    </row>
    <row r="14" spans="2:12" x14ac:dyDescent="0.2">
      <c r="B14" s="28">
        <v>8</v>
      </c>
      <c r="C14" s="54" t="s">
        <v>432</v>
      </c>
      <c r="D14" s="23">
        <f>+'RESUMEN TARIFAS (2)'!F14</f>
        <v>10100</v>
      </c>
      <c r="E14" s="23">
        <f>+'RESUMEN TARIFAS (2)'!G14</f>
        <v>10600</v>
      </c>
      <c r="F14" s="23">
        <f>+'RESUMEN TARIFAS (2)'!H14</f>
        <v>11500</v>
      </c>
      <c r="G14" s="23">
        <f>+'RESUMEN TARIFAS (2)'!I14</f>
        <v>16300</v>
      </c>
      <c r="H14" s="23">
        <f>+'RESUMEN TARIFAS (2)'!J14</f>
        <v>27500</v>
      </c>
      <c r="I14" s="23">
        <f>+'RESUMEN TARIFAS (2)'!K14</f>
        <v>36300</v>
      </c>
      <c r="J14" s="24">
        <f>+'RESUMEN TARIFAS (2)'!L14</f>
        <v>40500</v>
      </c>
    </row>
    <row r="15" spans="2:12" ht="13.5" thickBot="1" x14ac:dyDescent="0.25">
      <c r="B15" s="28">
        <v>9</v>
      </c>
      <c r="C15" s="54" t="s">
        <v>433</v>
      </c>
      <c r="D15" s="23">
        <f>+'RESUMEN TARIFAS (2)'!F89</f>
        <v>2500</v>
      </c>
      <c r="E15" s="23">
        <f>+'RESUMEN TARIFAS (2)'!G89</f>
        <v>2500</v>
      </c>
      <c r="F15" s="23">
        <f>+'RESUMEN TARIFAS (2)'!H89</f>
        <v>3200</v>
      </c>
      <c r="G15" s="23">
        <f>+'RESUMEN TARIFAS (2)'!I89</f>
        <v>3400</v>
      </c>
      <c r="H15" s="23">
        <f>+'RESUMEN TARIFAS (2)'!J89</f>
        <v>3400</v>
      </c>
      <c r="I15" s="23">
        <f>+'RESUMEN TARIFAS (2)'!K89</f>
        <v>3400</v>
      </c>
      <c r="J15" s="24">
        <f>+'RESUMEN TARIFAS (2)'!L89</f>
        <v>3400</v>
      </c>
    </row>
    <row r="16" spans="2:12" ht="13.5" thickBot="1" x14ac:dyDescent="0.25">
      <c r="B16" s="266" t="s">
        <v>14</v>
      </c>
      <c r="C16" s="266"/>
      <c r="D16" s="52">
        <f t="shared" ref="D16:J16" si="0">SUM(D7:D13)</f>
        <v>55600</v>
      </c>
      <c r="E16" s="52">
        <f t="shared" si="0"/>
        <v>66400</v>
      </c>
      <c r="F16" s="52">
        <f t="shared" si="0"/>
        <v>139200</v>
      </c>
      <c r="G16" s="52">
        <f t="shared" si="0"/>
        <v>178200</v>
      </c>
      <c r="H16" s="52">
        <f t="shared" si="0"/>
        <v>210400</v>
      </c>
      <c r="I16" s="52">
        <f t="shared" si="0"/>
        <v>23200</v>
      </c>
      <c r="J16" s="52">
        <f t="shared" si="0"/>
        <v>26200</v>
      </c>
    </row>
  </sheetData>
  <mergeCells count="3">
    <mergeCell ref="B4:J4"/>
    <mergeCell ref="D5:J5"/>
    <mergeCell ref="B16:C16"/>
  </mergeCells>
  <hyperlinks>
    <hyperlink ref="L4" location="'RUTAS VEHICULARES'!A1" display="REGRESAR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21"/>
  <sheetViews>
    <sheetView showGridLines="0" workbookViewId="0">
      <selection activeCell="E23" sqref="E23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VEHICULARES'!A60</f>
        <v>ARMENIA - MEDELLIN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25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x14ac:dyDescent="0.2">
      <c r="B7" s="28">
        <v>2</v>
      </c>
      <c r="C7" s="31" t="s">
        <v>425</v>
      </c>
      <c r="D7" s="29">
        <f>+'RESUMEN TARIFAS (2)'!F26</f>
        <v>11600</v>
      </c>
      <c r="E7" s="29">
        <f>+'RESUMEN TARIFAS (2)'!G26</f>
        <v>13400</v>
      </c>
      <c r="F7" s="29">
        <f>+'RESUMEN TARIFAS (2)'!H26</f>
        <v>33000</v>
      </c>
      <c r="G7" s="29">
        <f>+'RESUMEN TARIFAS (2)'!I26</f>
        <v>43200</v>
      </c>
      <c r="H7" s="29">
        <f>+'RESUMEN TARIFAS (2)'!J26</f>
        <v>49400</v>
      </c>
      <c r="I7" s="29">
        <f>+'RESUMEN TARIFAS (2)'!K26</f>
        <v>0</v>
      </c>
      <c r="J7" s="41">
        <f>+'RESUMEN TARIFAS (2)'!L26</f>
        <v>0</v>
      </c>
    </row>
    <row r="8" spans="2:12" x14ac:dyDescent="0.2">
      <c r="B8" s="43">
        <v>3</v>
      </c>
      <c r="C8" s="31" t="s">
        <v>21</v>
      </c>
      <c r="D8" s="29">
        <f>+'RESUMEN TARIFAS (2)'!F2</f>
        <v>8000</v>
      </c>
      <c r="E8" s="29">
        <f>+'RESUMEN TARIFAS (2)'!G2</f>
        <v>8700</v>
      </c>
      <c r="F8" s="29">
        <f>+'RESUMEN TARIFAS (2)'!H2</f>
        <v>18600</v>
      </c>
      <c r="G8" s="29">
        <f>+'RESUMEN TARIFAS (2)'!I2</f>
        <v>23600</v>
      </c>
      <c r="H8" s="29">
        <f>+'RESUMEN TARIFAS (2)'!J2</f>
        <v>26600</v>
      </c>
      <c r="I8" s="29">
        <f>+'RESUMEN TARIFAS (2)'!K2</f>
        <v>0</v>
      </c>
      <c r="J8" s="41">
        <f>+'RESUMEN TARIFAS (2)'!L2</f>
        <v>0</v>
      </c>
    </row>
    <row r="9" spans="2:12" x14ac:dyDescent="0.2">
      <c r="B9" s="28">
        <v>4</v>
      </c>
      <c r="C9" s="31" t="s">
        <v>338</v>
      </c>
      <c r="D9" s="29">
        <f>+'RESUMEN TARIFAS (2)'!F125</f>
        <v>8000</v>
      </c>
      <c r="E9" s="29">
        <f>+'RESUMEN TARIFAS (2)'!G125</f>
        <v>8700</v>
      </c>
      <c r="F9" s="29">
        <f>+'RESUMEN TARIFAS (2)'!H125</f>
        <v>18600</v>
      </c>
      <c r="G9" s="29">
        <f>+'RESUMEN TARIFAS (2)'!I125</f>
        <v>23600</v>
      </c>
      <c r="H9" s="29">
        <f>+'RESUMEN TARIFAS (2)'!J125</f>
        <v>26600</v>
      </c>
      <c r="I9" s="29">
        <f>+'RESUMEN TARIFAS (2)'!K125</f>
        <v>0</v>
      </c>
      <c r="J9" s="41">
        <f>+'RESUMEN TARIFAS (2)'!L125</f>
        <v>0</v>
      </c>
    </row>
    <row r="10" spans="2:12" x14ac:dyDescent="0.2">
      <c r="B10" s="43">
        <v>5</v>
      </c>
      <c r="C10" s="31" t="s">
        <v>278</v>
      </c>
      <c r="D10" s="30">
        <f>+'RESUMEN TARIFAS (2)'!F133</f>
        <v>8000</v>
      </c>
      <c r="E10" s="30">
        <f>+'RESUMEN TARIFAS (2)'!G133</f>
        <v>8700</v>
      </c>
      <c r="F10" s="30">
        <f>+'RESUMEN TARIFAS (2)'!H133</f>
        <v>18600</v>
      </c>
      <c r="G10" s="30">
        <f>+'RESUMEN TARIFAS (2)'!I133</f>
        <v>23600</v>
      </c>
      <c r="H10" s="30">
        <f>+'RESUMEN TARIFAS (2)'!J133</f>
        <v>26600</v>
      </c>
      <c r="I10" s="30">
        <f>+'RESUMEN TARIFAS (2)'!K133</f>
        <v>0</v>
      </c>
      <c r="J10" s="42">
        <f>+'RESUMEN TARIFAS (2)'!L133</f>
        <v>0</v>
      </c>
    </row>
    <row r="11" spans="2:12" ht="13.5" thickBot="1" x14ac:dyDescent="0.25">
      <c r="B11" s="28">
        <v>6</v>
      </c>
      <c r="C11" s="54" t="s">
        <v>45</v>
      </c>
      <c r="D11" s="30">
        <f>+'RESUMEN TARIFAS (2)'!F104</f>
        <v>8200</v>
      </c>
      <c r="E11" s="30">
        <f>+'RESUMEN TARIFAS (2)'!G104</f>
        <v>8900</v>
      </c>
      <c r="F11" s="30">
        <f>+'RESUMEN TARIFAS (2)'!H104</f>
        <v>19600</v>
      </c>
      <c r="G11" s="30">
        <f>+'RESUMEN TARIFAS (2)'!I104</f>
        <v>25600</v>
      </c>
      <c r="H11" s="30">
        <f>+'RESUMEN TARIFAS (2)'!J104</f>
        <v>29600</v>
      </c>
      <c r="I11" s="30">
        <f>+'RESUMEN TARIFAS (2)'!K104</f>
        <v>0</v>
      </c>
      <c r="J11" s="42">
        <f>+'RESUMEN TARIFAS (2)'!L104</f>
        <v>0</v>
      </c>
    </row>
    <row r="12" spans="2:12" ht="13.5" thickBot="1" x14ac:dyDescent="0.25">
      <c r="B12" s="266" t="s">
        <v>14</v>
      </c>
      <c r="C12" s="266"/>
      <c r="D12" s="52">
        <f t="shared" ref="D12:J12" si="0">SUM(D7:D11)</f>
        <v>43800</v>
      </c>
      <c r="E12" s="52">
        <f t="shared" si="0"/>
        <v>48400</v>
      </c>
      <c r="F12" s="52">
        <f t="shared" si="0"/>
        <v>108400</v>
      </c>
      <c r="G12" s="52">
        <f t="shared" si="0"/>
        <v>139600</v>
      </c>
      <c r="H12" s="52">
        <f t="shared" si="0"/>
        <v>158800</v>
      </c>
      <c r="I12" s="52">
        <f t="shared" si="0"/>
        <v>0</v>
      </c>
      <c r="J12" s="52">
        <f t="shared" si="0"/>
        <v>0</v>
      </c>
    </row>
    <row r="21" ht="11.25" customHeight="1" x14ac:dyDescent="0.2"/>
  </sheetData>
  <mergeCells count="3">
    <mergeCell ref="B4:J4"/>
    <mergeCell ref="D5:J5"/>
    <mergeCell ref="B12:C12"/>
  </mergeCells>
  <hyperlinks>
    <hyperlink ref="L4" location="'RUTAS VEHICULARES'!A1" display="REGRESAR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22"/>
  <sheetViews>
    <sheetView showGridLines="0" workbookViewId="0"/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2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VEHICULARES'!A16</f>
        <v>BOGOTA - BARRANQUILLA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10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x14ac:dyDescent="0.2">
      <c r="B7" s="20">
        <v>1</v>
      </c>
      <c r="C7" s="11" t="s">
        <v>11</v>
      </c>
      <c r="D7" s="12">
        <f>+'RESUMEN TARIFAS (2)'!F9</f>
        <v>8400</v>
      </c>
      <c r="E7" s="12">
        <f>+'RESUMEN TARIFAS (2)'!G9</f>
        <v>14500</v>
      </c>
      <c r="F7" s="12">
        <f>+'RESUMEN TARIFAS (2)'!H9</f>
        <v>9300</v>
      </c>
      <c r="G7" s="12">
        <f>+'RESUMEN TARIFAS (2)'!I9</f>
        <v>21100</v>
      </c>
      <c r="H7" s="12">
        <f>+'RESUMEN TARIFAS (2)'!J9</f>
        <v>32100</v>
      </c>
      <c r="I7" s="12">
        <f>+'RESUMEN TARIFAS (2)'!K9</f>
        <v>41400</v>
      </c>
      <c r="J7" s="21">
        <f>+'RESUMEN TARIFAS (2)'!L9</f>
        <v>45800</v>
      </c>
    </row>
    <row r="8" spans="2:12" x14ac:dyDescent="0.2">
      <c r="B8" s="20">
        <v>2</v>
      </c>
      <c r="C8" s="13" t="s">
        <v>59</v>
      </c>
      <c r="D8" s="12">
        <f>+'RESUMEN TARIFAS (2)'!F22</f>
        <v>7900</v>
      </c>
      <c r="E8" s="12">
        <f>+'RESUMEN TARIFAS (2)'!G22</f>
        <v>8600</v>
      </c>
      <c r="F8" s="12">
        <f>+'RESUMEN TARIFAS (2)'!H22</f>
        <v>22200</v>
      </c>
      <c r="G8" s="12">
        <f>+'RESUMEN TARIFAS (2)'!I22</f>
        <v>27600</v>
      </c>
      <c r="H8" s="12">
        <f>+'RESUMEN TARIFAS (2)'!J22</f>
        <v>32300</v>
      </c>
      <c r="I8" s="12">
        <f>+'RESUMEN TARIFAS (2)'!K22</f>
        <v>0</v>
      </c>
      <c r="J8" s="21">
        <f>+'RESUMEN TARIFAS (2)'!L22</f>
        <v>0</v>
      </c>
    </row>
    <row r="9" spans="2:12" x14ac:dyDescent="0.2">
      <c r="B9" s="20">
        <v>3</v>
      </c>
      <c r="C9" s="13" t="s">
        <v>60</v>
      </c>
      <c r="D9" s="12">
        <f>+'RESUMEN TARIFAS (2)'!F122</f>
        <v>7900</v>
      </c>
      <c r="E9" s="12">
        <f>+'RESUMEN TARIFAS (2)'!G122</f>
        <v>8600</v>
      </c>
      <c r="F9" s="12">
        <f>+'RESUMEN TARIFAS (2)'!H122</f>
        <v>22200</v>
      </c>
      <c r="G9" s="12">
        <f>+'RESUMEN TARIFAS (2)'!I122</f>
        <v>27600</v>
      </c>
      <c r="H9" s="12">
        <f>+'RESUMEN TARIFAS (2)'!J122</f>
        <v>32300</v>
      </c>
      <c r="I9" s="12">
        <f>+'RESUMEN TARIFAS (2)'!K122</f>
        <v>0</v>
      </c>
      <c r="J9" s="21">
        <f>+'RESUMEN TARIFAS (2)'!L122</f>
        <v>0</v>
      </c>
    </row>
    <row r="10" spans="2:12" x14ac:dyDescent="0.2">
      <c r="B10" s="20">
        <v>4</v>
      </c>
      <c r="C10" s="22" t="s">
        <v>61</v>
      </c>
      <c r="D10" s="23">
        <f>+'RESUMEN TARIFAS (2)'!F91</f>
        <v>7900</v>
      </c>
      <c r="E10" s="23">
        <f>+'RESUMEN TARIFAS (2)'!G91</f>
        <v>8600</v>
      </c>
      <c r="F10" s="23">
        <f>+'RESUMEN TARIFAS (2)'!H91</f>
        <v>22200</v>
      </c>
      <c r="G10" s="23">
        <f>+'RESUMEN TARIFAS (2)'!I91</f>
        <v>27600</v>
      </c>
      <c r="H10" s="23">
        <f>+'RESUMEN TARIFAS (2)'!J91</f>
        <v>32300</v>
      </c>
      <c r="I10" s="23">
        <f>+'RESUMEN TARIFAS (2)'!K91</f>
        <v>0</v>
      </c>
      <c r="J10" s="24">
        <f>+'RESUMEN TARIFAS (2)'!L91</f>
        <v>0</v>
      </c>
    </row>
    <row r="11" spans="2:12" x14ac:dyDescent="0.2">
      <c r="B11" s="20">
        <v>5</v>
      </c>
      <c r="C11" s="22" t="s">
        <v>419</v>
      </c>
      <c r="D11" s="23">
        <f>+'RESUMEN TARIFAS (2)'!F37</f>
        <v>7900</v>
      </c>
      <c r="E11" s="23">
        <f>+'RESUMEN TARIFAS (2)'!G37</f>
        <v>8600</v>
      </c>
      <c r="F11" s="23">
        <f>+'RESUMEN TARIFAS (2)'!H37</f>
        <v>22200</v>
      </c>
      <c r="G11" s="23">
        <f>+'RESUMEN TARIFAS (2)'!I37</f>
        <v>27600</v>
      </c>
      <c r="H11" s="23">
        <f>+'RESUMEN TARIFAS (2)'!J37</f>
        <v>32300</v>
      </c>
      <c r="I11" s="23">
        <f>+'RESUMEN TARIFAS (2)'!K37</f>
        <v>0</v>
      </c>
      <c r="J11" s="24">
        <f>+'RESUMEN TARIFAS (2)'!L37</f>
        <v>0</v>
      </c>
    </row>
    <row r="12" spans="2:12" x14ac:dyDescent="0.2">
      <c r="B12" s="20">
        <v>6</v>
      </c>
      <c r="C12" s="22" t="s">
        <v>62</v>
      </c>
      <c r="D12" s="23">
        <f>+'RESUMEN TARIFAS (2)'!F79</f>
        <v>7900</v>
      </c>
      <c r="E12" s="23">
        <f>+'RESUMEN TARIFAS (2)'!G79</f>
        <v>8600</v>
      </c>
      <c r="F12" s="23">
        <f>+'RESUMEN TARIFAS (2)'!H79</f>
        <v>22200</v>
      </c>
      <c r="G12" s="23">
        <f>+'RESUMEN TARIFAS (2)'!I79</f>
        <v>27600</v>
      </c>
      <c r="H12" s="23">
        <f>+'RESUMEN TARIFAS (2)'!J79</f>
        <v>32300</v>
      </c>
      <c r="I12" s="23">
        <f>+'RESUMEN TARIFAS (2)'!K79</f>
        <v>0</v>
      </c>
      <c r="J12" s="24">
        <f>+'RESUMEN TARIFAS (2)'!L79</f>
        <v>0</v>
      </c>
    </row>
    <row r="13" spans="2:12" x14ac:dyDescent="0.2">
      <c r="B13" s="20">
        <v>7</v>
      </c>
      <c r="C13" s="22" t="s">
        <v>420</v>
      </c>
      <c r="D13" s="23">
        <f>+'RESUMEN TARIFAS (2)'!F118</f>
        <v>8000</v>
      </c>
      <c r="E13" s="23">
        <f>+'RESUMEN TARIFAS (2)'!G118</f>
        <v>8700</v>
      </c>
      <c r="F13" s="23">
        <f>+'RESUMEN TARIFAS (2)'!H118</f>
        <v>18600</v>
      </c>
      <c r="G13" s="23">
        <f>+'RESUMEN TARIFAS (2)'!I118</f>
        <v>23600</v>
      </c>
      <c r="H13" s="23">
        <f>+'RESUMEN TARIFAS (2)'!J118</f>
        <v>26600</v>
      </c>
      <c r="I13" s="23">
        <f>+'RESUMEN TARIFAS (2)'!K118</f>
        <v>0</v>
      </c>
      <c r="J13" s="24">
        <f>+'RESUMEN TARIFAS (2)'!L118</f>
        <v>0</v>
      </c>
    </row>
    <row r="14" spans="2:12" x14ac:dyDescent="0.2">
      <c r="B14" s="20">
        <v>8</v>
      </c>
      <c r="C14" s="22" t="s">
        <v>47</v>
      </c>
      <c r="D14" s="23">
        <f>+'RESUMEN TARIFAS (2)'!F115</f>
        <v>9000</v>
      </c>
      <c r="E14" s="23">
        <f>+'RESUMEN TARIFAS (2)'!G115</f>
        <v>9600</v>
      </c>
      <c r="F14" s="23">
        <f>+'RESUMEN TARIFAS (2)'!H115</f>
        <v>10500</v>
      </c>
      <c r="G14" s="23">
        <f>+'RESUMEN TARIFAS (2)'!I115</f>
        <v>11100</v>
      </c>
      <c r="H14" s="23">
        <f>+'RESUMEN TARIFAS (2)'!J115</f>
        <v>12000</v>
      </c>
      <c r="I14" s="23">
        <f>+'RESUMEN TARIFAS (2)'!K115</f>
        <v>34500</v>
      </c>
      <c r="J14" s="24">
        <f>+'RESUMEN TARIFAS (2)'!L115</f>
        <v>39500</v>
      </c>
    </row>
    <row r="15" spans="2:12" x14ac:dyDescent="0.2">
      <c r="B15" s="20">
        <v>9</v>
      </c>
      <c r="C15" s="22" t="s">
        <v>137</v>
      </c>
      <c r="D15" s="23">
        <f>+'RESUMEN TARIFAS (2)'!F86</f>
        <v>9100</v>
      </c>
      <c r="E15" s="23">
        <f>+'RESUMEN TARIFAS (2)'!G86</f>
        <v>10000</v>
      </c>
      <c r="F15" s="23">
        <f>+'RESUMEN TARIFAS (2)'!H86</f>
        <v>20700</v>
      </c>
      <c r="G15" s="23">
        <f>+'RESUMEN TARIFAS (2)'!I86</f>
        <v>26600</v>
      </c>
      <c r="H15" s="23">
        <f>+'RESUMEN TARIFAS (2)'!J86</f>
        <v>30200</v>
      </c>
      <c r="I15" s="23">
        <f>+'RESUMEN TARIFAS (2)'!K86</f>
        <v>0</v>
      </c>
      <c r="J15" s="24">
        <f>+'RESUMEN TARIFAS (2)'!L86</f>
        <v>0</v>
      </c>
    </row>
    <row r="16" spans="2:12" x14ac:dyDescent="0.2">
      <c r="B16" s="20">
        <v>10</v>
      </c>
      <c r="C16" s="22" t="s">
        <v>138</v>
      </c>
      <c r="D16" s="23">
        <f>+'RESUMEN TARIFAS (2)'!F92</f>
        <v>9100</v>
      </c>
      <c r="E16" s="23">
        <f>+'RESUMEN TARIFAS (2)'!G92</f>
        <v>10000</v>
      </c>
      <c r="F16" s="23">
        <f>+'RESUMEN TARIFAS (2)'!H92</f>
        <v>20700</v>
      </c>
      <c r="G16" s="23">
        <f>+'RESUMEN TARIFAS (2)'!I92</f>
        <v>26600</v>
      </c>
      <c r="H16" s="23">
        <f>+'RESUMEN TARIFAS (2)'!J92</f>
        <v>30200</v>
      </c>
      <c r="I16" s="23">
        <f>+'RESUMEN TARIFAS (2)'!K92</f>
        <v>0</v>
      </c>
      <c r="J16" s="24">
        <f>+'RESUMEN TARIFAS (2)'!L92</f>
        <v>0</v>
      </c>
    </row>
    <row r="17" spans="2:10" x14ac:dyDescent="0.2">
      <c r="B17" s="20">
        <v>11</v>
      </c>
      <c r="C17" s="22" t="s">
        <v>141</v>
      </c>
      <c r="D17" s="23">
        <f>+'RESUMEN TARIFAS (2)'!F70</f>
        <v>7900</v>
      </c>
      <c r="E17" s="23">
        <f>+'RESUMEN TARIFAS (2)'!G70</f>
        <v>8700</v>
      </c>
      <c r="F17" s="23">
        <f>+'RESUMEN TARIFAS (2)'!H70</f>
        <v>18900</v>
      </c>
      <c r="G17" s="23">
        <f>+'RESUMEN TARIFAS (2)'!I70</f>
        <v>24300</v>
      </c>
      <c r="H17" s="23">
        <f>+'RESUMEN TARIFAS (2)'!J70</f>
        <v>27600</v>
      </c>
      <c r="I17" s="23">
        <f>+'RESUMEN TARIFAS (2)'!K70</f>
        <v>0</v>
      </c>
      <c r="J17" s="24">
        <f>+'RESUMEN TARIFAS (2)'!L70</f>
        <v>0</v>
      </c>
    </row>
    <row r="18" spans="2:10" x14ac:dyDescent="0.2">
      <c r="B18" s="20">
        <v>12</v>
      </c>
      <c r="C18" s="22" t="s">
        <v>139</v>
      </c>
      <c r="D18" s="23">
        <f>+'RESUMEN TARIFAS (2)'!F43</f>
        <v>7700</v>
      </c>
      <c r="E18" s="23">
        <f>+'RESUMEN TARIFAS (2)'!G43</f>
        <v>8400</v>
      </c>
      <c r="F18" s="23">
        <f>+'RESUMEN TARIFAS (2)'!H43</f>
        <v>19700</v>
      </c>
      <c r="G18" s="23">
        <f>+'RESUMEN TARIFAS (2)'!I43</f>
        <v>25900</v>
      </c>
      <c r="H18" s="23">
        <f>+'RESUMEN TARIFAS (2)'!J43</f>
        <v>30000</v>
      </c>
      <c r="I18" s="23">
        <f>+'RESUMEN TARIFAS (2)'!K43</f>
        <v>0</v>
      </c>
      <c r="J18" s="24">
        <f>+'RESUMEN TARIFAS (2)'!L43</f>
        <v>0</v>
      </c>
    </row>
    <row r="19" spans="2:10" x14ac:dyDescent="0.2">
      <c r="B19" s="20">
        <v>13</v>
      </c>
      <c r="C19" s="22" t="s">
        <v>140</v>
      </c>
      <c r="D19" s="23">
        <f>+'RESUMEN TARIFAS (2)'!F141</f>
        <v>7700</v>
      </c>
      <c r="E19" s="23">
        <f>+'RESUMEN TARIFAS (2)'!G141</f>
        <v>8400</v>
      </c>
      <c r="F19" s="23">
        <f>+'RESUMEN TARIFAS (2)'!H141</f>
        <v>19700</v>
      </c>
      <c r="G19" s="23">
        <f>+'RESUMEN TARIFAS (2)'!I141</f>
        <v>25900</v>
      </c>
      <c r="H19" s="23">
        <f>+'RESUMEN TARIFAS (2)'!J141</f>
        <v>30000</v>
      </c>
      <c r="I19" s="23">
        <f>+'RESUMEN TARIFAS (2)'!K141</f>
        <v>0</v>
      </c>
      <c r="J19" s="24">
        <f>+'RESUMEN TARIFAS (2)'!L141</f>
        <v>0</v>
      </c>
    </row>
    <row r="20" spans="2:10" x14ac:dyDescent="0.2">
      <c r="B20" s="20">
        <v>14</v>
      </c>
      <c r="C20" s="22" t="s">
        <v>222</v>
      </c>
      <c r="D20" s="23">
        <f>+'RESUMEN TARIFAS (2)'!F137</f>
        <v>11100</v>
      </c>
      <c r="E20" s="23">
        <f>+'RESUMEN TARIFAS (2)'!G137</f>
        <v>13200</v>
      </c>
      <c r="F20" s="23">
        <f>+'RESUMEN TARIFAS (2)'!H137</f>
        <v>17200</v>
      </c>
      <c r="G20" s="23">
        <f>+'RESUMEN TARIFAS (2)'!I137</f>
        <v>21400</v>
      </c>
      <c r="H20" s="23">
        <f>+'RESUMEN TARIFAS (2)'!J137</f>
        <v>30900</v>
      </c>
      <c r="I20" s="23">
        <f>+'RESUMEN TARIFAS (2)'!K137</f>
        <v>41000</v>
      </c>
      <c r="J20" s="24">
        <f>+'RESUMEN TARIFAS (2)'!L137</f>
        <v>46300</v>
      </c>
    </row>
    <row r="21" spans="2:10" ht="13.5" thickBot="1" x14ac:dyDescent="0.25">
      <c r="B21" s="20">
        <v>15</v>
      </c>
      <c r="C21" s="22" t="s">
        <v>223</v>
      </c>
      <c r="D21" s="23">
        <f>+'RESUMEN TARIFAS (2)'!F108</f>
        <v>3500</v>
      </c>
      <c r="E21" s="23">
        <f>+'RESUMEN TARIFAS (2)'!G108</f>
        <v>12100</v>
      </c>
      <c r="F21" s="23">
        <f>+'RESUMEN TARIFAS (2)'!H108</f>
        <v>7700</v>
      </c>
      <c r="G21" s="23">
        <f>+'RESUMEN TARIFAS (2)'!I108</f>
        <v>12100</v>
      </c>
      <c r="H21" s="23">
        <f>+'RESUMEN TARIFAS (2)'!J108</f>
        <v>17200</v>
      </c>
      <c r="I21" s="23">
        <f>+'RESUMEN TARIFAS (2)'!K108</f>
        <v>23000</v>
      </c>
      <c r="J21" s="24">
        <f>+'RESUMEN TARIFAS (2)'!L108</f>
        <v>26100</v>
      </c>
    </row>
    <row r="22" spans="2:10" ht="13.5" thickBot="1" x14ac:dyDescent="0.25">
      <c r="B22" s="268" t="s">
        <v>14</v>
      </c>
      <c r="C22" s="269"/>
      <c r="D22" s="52">
        <f t="shared" ref="D22:J22" si="0">SUM(D7:D21)</f>
        <v>121000</v>
      </c>
      <c r="E22" s="52">
        <f t="shared" si="0"/>
        <v>146600</v>
      </c>
      <c r="F22" s="52">
        <f t="shared" si="0"/>
        <v>274000</v>
      </c>
      <c r="G22" s="52">
        <f t="shared" si="0"/>
        <v>356600</v>
      </c>
      <c r="H22" s="52">
        <f t="shared" si="0"/>
        <v>428300</v>
      </c>
      <c r="I22" s="52">
        <f t="shared" si="0"/>
        <v>139900</v>
      </c>
      <c r="J22" s="52">
        <f t="shared" si="0"/>
        <v>157700</v>
      </c>
    </row>
  </sheetData>
  <mergeCells count="3">
    <mergeCell ref="B4:J4"/>
    <mergeCell ref="D5:J5"/>
    <mergeCell ref="B22:C22"/>
  </mergeCells>
  <hyperlinks>
    <hyperlink ref="L4" location="'RUTAS VEHICULARES'!A1" display="REGRESAR"/>
  </hyperlink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16"/>
  <sheetViews>
    <sheetView showGridLines="0" workbookViewId="0">
      <selection activeCell="F23" sqref="F23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VEHICULARES'!A61</f>
        <v>BARRANCABERMEJA - MOCOA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25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x14ac:dyDescent="0.2">
      <c r="B7" s="28">
        <v>1</v>
      </c>
      <c r="C7" s="31" t="s">
        <v>135</v>
      </c>
      <c r="D7" s="29">
        <f>+'RESUMEN TARIFAS (2)'!F3</f>
        <v>10200</v>
      </c>
      <c r="E7" s="29">
        <f>+'RESUMEN TARIFAS (2)'!G3</f>
        <v>12900</v>
      </c>
      <c r="F7" s="29">
        <f>+'RESUMEN TARIFAS (2)'!H3</f>
        <v>30200</v>
      </c>
      <c r="G7" s="29">
        <f>+'RESUMEN TARIFAS (2)'!I3</f>
        <v>36200</v>
      </c>
      <c r="H7" s="29">
        <f>+'RESUMEN TARIFAS (2)'!J3</f>
        <v>42500</v>
      </c>
      <c r="I7" s="29">
        <f>+'RESUMEN TARIFAS (2)'!K3</f>
        <v>0</v>
      </c>
      <c r="J7" s="41">
        <f>+'RESUMEN TARIFAS (2)'!L3</f>
        <v>0</v>
      </c>
    </row>
    <row r="8" spans="2:12" x14ac:dyDescent="0.2">
      <c r="B8" s="28">
        <v>2</v>
      </c>
      <c r="C8" s="31" t="s">
        <v>369</v>
      </c>
      <c r="D8" s="29">
        <f>+'RESUMEN TARIFAS (2)'!F152</f>
        <v>10200</v>
      </c>
      <c r="E8" s="29">
        <f>+'RESUMEN TARIFAS (2)'!G152</f>
        <v>12900</v>
      </c>
      <c r="F8" s="29">
        <f>+'RESUMEN TARIFAS (2)'!H152</f>
        <v>30200</v>
      </c>
      <c r="G8" s="29">
        <f>+'RESUMEN TARIFAS (2)'!I152</f>
        <v>36200</v>
      </c>
      <c r="H8" s="29">
        <f>+'RESUMEN TARIFAS (2)'!J152</f>
        <v>42500</v>
      </c>
      <c r="I8" s="29">
        <f>+'RESUMEN TARIFAS (2)'!K152</f>
        <v>0</v>
      </c>
      <c r="J8" s="41">
        <f>+'RESUMEN TARIFAS (2)'!L152</f>
        <v>0</v>
      </c>
    </row>
    <row r="9" spans="2:12" x14ac:dyDescent="0.2">
      <c r="B9" s="28">
        <v>3</v>
      </c>
      <c r="C9" s="31" t="s">
        <v>34</v>
      </c>
      <c r="D9" s="29">
        <f>+'RESUMEN TARIFAS (2)'!F62</f>
        <v>10400</v>
      </c>
      <c r="E9" s="29">
        <f>+'RESUMEN TARIFAS (2)'!G62</f>
        <v>11100</v>
      </c>
      <c r="F9" s="29">
        <f>+'RESUMEN TARIFAS (2)'!H62</f>
        <v>11500</v>
      </c>
      <c r="G9" s="29">
        <f>+'RESUMEN TARIFAS (2)'!I62</f>
        <v>12000</v>
      </c>
      <c r="H9" s="29">
        <f>+'RESUMEN TARIFAS (2)'!J62</f>
        <v>25700</v>
      </c>
      <c r="I9" s="29">
        <f>+'RESUMEN TARIFAS (2)'!K62</f>
        <v>35100</v>
      </c>
      <c r="J9" s="41">
        <f>+'RESUMEN TARIFAS (2)'!L62</f>
        <v>38000</v>
      </c>
    </row>
    <row r="10" spans="2:12" x14ac:dyDescent="0.2">
      <c r="B10" s="28">
        <v>4</v>
      </c>
      <c r="C10" s="31" t="s">
        <v>23</v>
      </c>
      <c r="D10" s="30">
        <f>+'RESUMEN TARIFAS (2)'!F7</f>
        <v>10400</v>
      </c>
      <c r="E10" s="30">
        <f>+'RESUMEN TARIFAS (2)'!G7</f>
        <v>11100</v>
      </c>
      <c r="F10" s="30">
        <f>+'RESUMEN TARIFAS (2)'!H7</f>
        <v>11500</v>
      </c>
      <c r="G10" s="30">
        <f>+'RESUMEN TARIFAS (2)'!I7</f>
        <v>12000</v>
      </c>
      <c r="H10" s="30">
        <f>+'RESUMEN TARIFAS (2)'!J7</f>
        <v>25700</v>
      </c>
      <c r="I10" s="30">
        <f>+'RESUMEN TARIFAS (2)'!K7</f>
        <v>35100</v>
      </c>
      <c r="J10" s="42">
        <f>+'RESUMEN TARIFAS (2)'!L7</f>
        <v>38000</v>
      </c>
    </row>
    <row r="11" spans="2:12" x14ac:dyDescent="0.2">
      <c r="B11" s="28">
        <v>5</v>
      </c>
      <c r="C11" s="31" t="s">
        <v>282</v>
      </c>
      <c r="D11" s="30">
        <f>+'RESUMEN TARIFAS (2)'!F59</f>
        <v>9500</v>
      </c>
      <c r="E11" s="30">
        <f>+'RESUMEN TARIFAS (2)'!G59</f>
        <v>11200</v>
      </c>
      <c r="F11" s="30">
        <f>+'RESUMEN TARIFAS (2)'!H59</f>
        <v>26800</v>
      </c>
      <c r="G11" s="30">
        <f>+'RESUMEN TARIFAS (2)'!I59</f>
        <v>36000</v>
      </c>
      <c r="H11" s="30">
        <f>+'RESUMEN TARIFAS (2)'!J59</f>
        <v>39600</v>
      </c>
      <c r="I11" s="30">
        <f>+'RESUMEN TARIFAS (2)'!K59</f>
        <v>0</v>
      </c>
      <c r="J11" s="42">
        <f>+'RESUMEN TARIFAS (2)'!L59</f>
        <v>0</v>
      </c>
    </row>
    <row r="12" spans="2:12" x14ac:dyDescent="0.2">
      <c r="B12" s="28">
        <v>6</v>
      </c>
      <c r="C12" s="31" t="s">
        <v>370</v>
      </c>
      <c r="D12" s="30">
        <f>+'RESUMEN TARIFAS (2)'!F48</f>
        <v>11100</v>
      </c>
      <c r="E12" s="30">
        <f>+'RESUMEN TARIFAS (2)'!G48</f>
        <v>13100</v>
      </c>
      <c r="F12" s="30">
        <f>+'RESUMEN TARIFAS (2)'!H48</f>
        <v>13900</v>
      </c>
      <c r="G12" s="30">
        <f>+'RESUMEN TARIFAS (2)'!I48</f>
        <v>17800</v>
      </c>
      <c r="H12" s="30">
        <f>+'RESUMEN TARIFAS (2)'!J48</f>
        <v>32300</v>
      </c>
      <c r="I12" s="30">
        <f>+'RESUMEN TARIFAS (2)'!K48</f>
        <v>42100</v>
      </c>
      <c r="J12" s="42">
        <f>+'RESUMEN TARIFAS (2)'!L48</f>
        <v>47100</v>
      </c>
    </row>
    <row r="13" spans="2:12" x14ac:dyDescent="0.2">
      <c r="B13" s="28">
        <v>7</v>
      </c>
      <c r="C13" s="31" t="s">
        <v>303</v>
      </c>
      <c r="D13" s="30">
        <f>+'RESUMEN TARIFAS (2)'!F88</f>
        <v>11100</v>
      </c>
      <c r="E13" s="30">
        <f>+'RESUMEN TARIFAS (2)'!G88</f>
        <v>12800</v>
      </c>
      <c r="F13" s="30">
        <f>+'RESUMEN TARIFAS (2)'!H88</f>
        <v>13600</v>
      </c>
      <c r="G13" s="30">
        <f>+'RESUMEN TARIFAS (2)'!I88</f>
        <v>17400</v>
      </c>
      <c r="H13" s="30">
        <f>+'RESUMEN TARIFAS (2)'!J88</f>
        <v>30700</v>
      </c>
      <c r="I13" s="30">
        <f>+'RESUMEN TARIFAS (2)'!K88</f>
        <v>39900</v>
      </c>
      <c r="J13" s="42">
        <f>+'RESUMEN TARIFAS (2)'!L88</f>
        <v>44900</v>
      </c>
    </row>
    <row r="14" spans="2:12" x14ac:dyDescent="0.2">
      <c r="B14" s="28">
        <v>8</v>
      </c>
      <c r="C14" s="31" t="s">
        <v>39</v>
      </c>
      <c r="D14" s="30">
        <f>+'RESUMEN TARIFAS (2)'!F77</f>
        <v>8000</v>
      </c>
      <c r="E14" s="30">
        <f>+'RESUMEN TARIFAS (2)'!G77</f>
        <v>8700</v>
      </c>
      <c r="F14" s="30">
        <f>+'RESUMEN TARIFAS (2)'!H77</f>
        <v>18600</v>
      </c>
      <c r="G14" s="30">
        <f>+'RESUMEN TARIFAS (2)'!I77</f>
        <v>23600</v>
      </c>
      <c r="H14" s="30">
        <f>+'RESUMEN TARIFAS (2)'!J77</f>
        <v>26600</v>
      </c>
      <c r="I14" s="30">
        <f>+'RESUMEN TARIFAS (2)'!K77</f>
        <v>0</v>
      </c>
      <c r="J14" s="42">
        <f>+'RESUMEN TARIFAS (2)'!L77</f>
        <v>0</v>
      </c>
    </row>
    <row r="15" spans="2:12" ht="13.5" thickBot="1" x14ac:dyDescent="0.25">
      <c r="B15" s="53">
        <v>9</v>
      </c>
      <c r="C15" s="54" t="s">
        <v>304</v>
      </c>
      <c r="D15" s="30">
        <f>+'RESUMEN TARIFAS (2)'!F5</f>
        <v>8200</v>
      </c>
      <c r="E15" s="30">
        <f>+'RESUMEN TARIFAS (2)'!G5</f>
        <v>9000</v>
      </c>
      <c r="F15" s="30">
        <f>+'RESUMEN TARIFAS (2)'!H5</f>
        <v>18900</v>
      </c>
      <c r="G15" s="30">
        <f>+'RESUMEN TARIFAS (2)'!I5</f>
        <v>24000</v>
      </c>
      <c r="H15" s="30">
        <f>+'RESUMEN TARIFAS (2)'!J5</f>
        <v>27000</v>
      </c>
      <c r="I15" s="30">
        <f>+'RESUMEN TARIFAS (2)'!K5</f>
        <v>0</v>
      </c>
      <c r="J15" s="42">
        <f>+'RESUMEN TARIFAS (2)'!L5</f>
        <v>0</v>
      </c>
    </row>
    <row r="16" spans="2:12" ht="13.5" thickBot="1" x14ac:dyDescent="0.25">
      <c r="B16" s="266" t="s">
        <v>14</v>
      </c>
      <c r="C16" s="266"/>
      <c r="D16" s="52">
        <f t="shared" ref="D16:J16" si="0">SUM(D7:D15)</f>
        <v>89100</v>
      </c>
      <c r="E16" s="52">
        <f t="shared" si="0"/>
        <v>102800</v>
      </c>
      <c r="F16" s="52">
        <f t="shared" si="0"/>
        <v>175200</v>
      </c>
      <c r="G16" s="52">
        <f t="shared" si="0"/>
        <v>215200</v>
      </c>
      <c r="H16" s="52">
        <f t="shared" si="0"/>
        <v>292600</v>
      </c>
      <c r="I16" s="52">
        <f t="shared" si="0"/>
        <v>152200</v>
      </c>
      <c r="J16" s="52">
        <f t="shared" si="0"/>
        <v>168000</v>
      </c>
    </row>
  </sheetData>
  <mergeCells count="3">
    <mergeCell ref="B4:J4"/>
    <mergeCell ref="D5:J5"/>
    <mergeCell ref="B16:C16"/>
  </mergeCells>
  <hyperlinks>
    <hyperlink ref="L4" location="'RUTAS VEHICULARES'!A1" display="REGRESAR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10"/>
  <sheetViews>
    <sheetView showGridLines="0" workbookViewId="0">
      <selection activeCell="D18" sqref="D18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VEHICULARES'!A62</f>
        <v>MANIZALES - QUIBDO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25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87" t="s">
        <v>7</v>
      </c>
      <c r="I6" s="186" t="s">
        <v>16</v>
      </c>
      <c r="J6" s="19" t="s">
        <v>66</v>
      </c>
    </row>
    <row r="7" spans="2:12" x14ac:dyDescent="0.2">
      <c r="B7" s="185">
        <v>1</v>
      </c>
      <c r="C7" s="137" t="s">
        <v>430</v>
      </c>
      <c r="D7" s="138">
        <f>+'RESUMEN TARIFAS (2)'!F153</f>
        <v>7000</v>
      </c>
      <c r="E7" s="138">
        <f>+'RESUMEN TARIFAS (2)'!G153</f>
        <v>8000</v>
      </c>
      <c r="F7" s="138">
        <f>+'RESUMEN TARIFAS (2)'!H153</f>
        <v>19600</v>
      </c>
      <c r="G7" s="138">
        <f>+'RESUMEN TARIFAS (2)'!I153</f>
        <v>25500</v>
      </c>
      <c r="H7" s="138">
        <f>+'RESUMEN TARIFAS (2)'!J153</f>
        <v>28700</v>
      </c>
      <c r="I7" s="138">
        <f>+'RESUMEN TARIFAS (2)'!K153</f>
        <v>0</v>
      </c>
      <c r="J7" s="139">
        <f>+'RESUMEN TARIFAS (2)'!L153</f>
        <v>0</v>
      </c>
    </row>
    <row r="8" spans="2:12" x14ac:dyDescent="0.2">
      <c r="B8" s="185">
        <v>2</v>
      </c>
      <c r="C8" s="137" t="s">
        <v>55</v>
      </c>
      <c r="D8" s="138">
        <f>+'RESUMEN TARIFAS (2)'!F133</f>
        <v>8000</v>
      </c>
      <c r="E8" s="138">
        <f>+'RESUMEN TARIFAS (2)'!G133</f>
        <v>8700</v>
      </c>
      <c r="F8" s="138">
        <f>+'RESUMEN TARIFAS (2)'!H133</f>
        <v>18600</v>
      </c>
      <c r="G8" s="138">
        <f>+'RESUMEN TARIFAS (2)'!I133</f>
        <v>23600</v>
      </c>
      <c r="H8" s="138">
        <f>+'RESUMEN TARIFAS (2)'!J133</f>
        <v>26600</v>
      </c>
      <c r="I8" s="138">
        <f>+'RESUMEN TARIFAS (2)'!K133</f>
        <v>0</v>
      </c>
      <c r="J8" s="139">
        <f>+'RESUMEN TARIFAS (2)'!L133</f>
        <v>0</v>
      </c>
    </row>
    <row r="9" spans="2:12" ht="13.5" thickBot="1" x14ac:dyDescent="0.25">
      <c r="B9" s="188">
        <v>3</v>
      </c>
      <c r="C9" s="189" t="s">
        <v>38</v>
      </c>
      <c r="D9" s="29">
        <f>+'RESUMEN TARIFAS (2)'!F72</f>
        <v>8000</v>
      </c>
      <c r="E9" s="29">
        <f>+'RESUMEN TARIFAS (2)'!G72</f>
        <v>8700</v>
      </c>
      <c r="F9" s="29">
        <f>+'RESUMEN TARIFAS (2)'!H72</f>
        <v>18600</v>
      </c>
      <c r="G9" s="29">
        <f>+'RESUMEN TARIFAS (2)'!I72</f>
        <v>23600</v>
      </c>
      <c r="H9" s="29">
        <f>+'RESUMEN TARIFAS (2)'!J72</f>
        <v>26600</v>
      </c>
      <c r="I9" s="29">
        <f>+'RESUMEN TARIFAS (2)'!K72</f>
        <v>0</v>
      </c>
      <c r="J9" s="41">
        <f>+'RESUMEN TARIFAS (2)'!L72</f>
        <v>0</v>
      </c>
    </row>
    <row r="10" spans="2:12" ht="13.5" thickBot="1" x14ac:dyDescent="0.25">
      <c r="B10" s="266" t="s">
        <v>14</v>
      </c>
      <c r="C10" s="266"/>
      <c r="D10" s="52">
        <f t="shared" ref="D10:J10" si="0">SUM(D9:D9)</f>
        <v>8000</v>
      </c>
      <c r="E10" s="52">
        <f t="shared" si="0"/>
        <v>8700</v>
      </c>
      <c r="F10" s="52">
        <f t="shared" si="0"/>
        <v>18600</v>
      </c>
      <c r="G10" s="52">
        <f t="shared" si="0"/>
        <v>23600</v>
      </c>
      <c r="H10" s="52">
        <f t="shared" si="0"/>
        <v>26600</v>
      </c>
      <c r="I10" s="52">
        <f t="shared" si="0"/>
        <v>0</v>
      </c>
      <c r="J10" s="52">
        <f t="shared" si="0"/>
        <v>0</v>
      </c>
    </row>
  </sheetData>
  <mergeCells count="3">
    <mergeCell ref="B4:J4"/>
    <mergeCell ref="D5:J5"/>
    <mergeCell ref="B10:C10"/>
  </mergeCells>
  <hyperlinks>
    <hyperlink ref="L4" location="'RUTAS VEHICULARES'!A1" display="REGRESAR"/>
  </hyperlink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15"/>
  <sheetViews>
    <sheetView showGridLines="0" workbookViewId="0">
      <selection activeCell="F24" sqref="F24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VEHICULARES'!A63</f>
        <v>MONTERIA - CARTAGENA - BARRANQUILLA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25" t="s">
        <v>9</v>
      </c>
      <c r="D6" s="33" t="s">
        <v>3</v>
      </c>
      <c r="E6" s="33" t="s">
        <v>4</v>
      </c>
      <c r="F6" s="33" t="s">
        <v>5</v>
      </c>
      <c r="G6" s="33" t="s">
        <v>6</v>
      </c>
      <c r="H6" s="33" t="s">
        <v>7</v>
      </c>
      <c r="I6" s="186" t="s">
        <v>16</v>
      </c>
      <c r="J6" s="34" t="s">
        <v>66</v>
      </c>
    </row>
    <row r="7" spans="2:12" x14ac:dyDescent="0.2">
      <c r="B7" s="43">
        <v>1</v>
      </c>
      <c r="C7" s="137" t="s">
        <v>431</v>
      </c>
      <c r="D7" s="138">
        <f>+'RESUMEN TARIFAS (2)'!F58</f>
        <v>4400</v>
      </c>
      <c r="E7" s="138">
        <f>+'RESUMEN TARIFAS (2)'!G58</f>
        <v>11600</v>
      </c>
      <c r="F7" s="138">
        <f>+'RESUMEN TARIFAS (2)'!H58</f>
        <v>18000</v>
      </c>
      <c r="G7" s="138">
        <f>+'RESUMEN TARIFAS (2)'!I58</f>
        <v>22900</v>
      </c>
      <c r="H7" s="138">
        <f>+'RESUMEN TARIFAS (2)'!J58</f>
        <v>26300</v>
      </c>
      <c r="I7" s="138">
        <f>+'RESUMEN TARIFAS (2)'!K58</f>
        <v>0</v>
      </c>
      <c r="J7" s="139">
        <f>+'RESUMEN TARIFAS (2)'!L58</f>
        <v>0</v>
      </c>
    </row>
    <row r="8" spans="2:12" x14ac:dyDescent="0.2">
      <c r="B8" s="28">
        <v>2</v>
      </c>
      <c r="C8" s="31" t="s">
        <v>42</v>
      </c>
      <c r="D8" s="29">
        <f>+'RESUMEN TARIFAS (2)'!F84</f>
        <v>11900</v>
      </c>
      <c r="E8" s="29">
        <f>+'RESUMEN TARIFAS (2)'!G84</f>
        <v>17600</v>
      </c>
      <c r="F8" s="29">
        <f>+'RESUMEN TARIFAS (2)'!H84</f>
        <v>17600</v>
      </c>
      <c r="G8" s="29">
        <f>+'RESUMEN TARIFAS (2)'!I84</f>
        <v>17600</v>
      </c>
      <c r="H8" s="29">
        <f>+'RESUMEN TARIFAS (2)'!J84</f>
        <v>18900</v>
      </c>
      <c r="I8" s="29">
        <f>+'RESUMEN TARIFAS (2)'!K84</f>
        <v>27400</v>
      </c>
      <c r="J8" s="41">
        <f>+'RESUMEN TARIFAS (2)'!L84</f>
        <v>27500</v>
      </c>
    </row>
    <row r="9" spans="2:12" x14ac:dyDescent="0.2">
      <c r="B9" s="43">
        <v>3</v>
      </c>
      <c r="C9" s="31" t="s">
        <v>346</v>
      </c>
      <c r="D9" s="29">
        <f>+'RESUMEN TARIFAS (2)'!F34</f>
        <v>10100</v>
      </c>
      <c r="E9" s="29">
        <f>+'RESUMEN TARIFAS (2)'!G34</f>
        <v>12200</v>
      </c>
      <c r="F9" s="29">
        <f>+'RESUMEN TARIFAS (2)'!H34</f>
        <v>12200</v>
      </c>
      <c r="G9" s="29">
        <f>+'RESUMEN TARIFAS (2)'!I34</f>
        <v>12200</v>
      </c>
      <c r="H9" s="29">
        <f>+'RESUMEN TARIFAS (2)'!J34</f>
        <v>29800</v>
      </c>
      <c r="I9" s="29">
        <f>+'RESUMEN TARIFAS (2)'!K34</f>
        <v>37200</v>
      </c>
      <c r="J9" s="41">
        <f>+'RESUMEN TARIFAS (2)'!L34</f>
        <v>43200</v>
      </c>
    </row>
    <row r="10" spans="2:12" x14ac:dyDescent="0.2">
      <c r="B10" s="28">
        <v>4</v>
      </c>
      <c r="C10" s="31" t="s">
        <v>347</v>
      </c>
      <c r="D10" s="29">
        <f>+'RESUMEN TARIFAS (2)'!F117</f>
        <v>7800</v>
      </c>
      <c r="E10" s="29">
        <f>+'RESUMEN TARIFAS (2)'!G117</f>
        <v>11600</v>
      </c>
      <c r="F10" s="29">
        <f>+'RESUMEN TARIFAS (2)'!H117</f>
        <v>10100</v>
      </c>
      <c r="G10" s="29">
        <f>+'RESUMEN TARIFAS (2)'!I117</f>
        <v>13500</v>
      </c>
      <c r="H10" s="29">
        <f>+'RESUMEN TARIFAS (2)'!J117</f>
        <v>22900</v>
      </c>
      <c r="I10" s="29">
        <f>+'RESUMEN TARIFAS (2)'!K119</f>
        <v>0</v>
      </c>
      <c r="J10" s="41">
        <f>+'RESUMEN TARIFAS (2)'!L119</f>
        <v>0</v>
      </c>
    </row>
    <row r="11" spans="2:12" x14ac:dyDescent="0.2">
      <c r="B11" s="43">
        <v>5</v>
      </c>
      <c r="C11" s="31" t="s">
        <v>378</v>
      </c>
      <c r="D11" s="30">
        <f>+'RESUMEN TARIFAS (3)'!G139</f>
        <v>8000</v>
      </c>
      <c r="E11" s="30">
        <f>+'RESUMEN TARIFAS (3)'!H139</f>
        <v>8700</v>
      </c>
      <c r="F11" s="30">
        <f>+'RESUMEN TARIFAS (3)'!I139</f>
        <v>18600</v>
      </c>
      <c r="G11" s="30">
        <f>+'RESUMEN TARIFAS (3)'!J139</f>
        <v>23600</v>
      </c>
      <c r="H11" s="30">
        <f>+'RESUMEN TARIFAS (3)'!K139</f>
        <v>26600</v>
      </c>
      <c r="I11" s="30">
        <f>+'RESUMEN TARIFAS (3)'!L139</f>
        <v>0</v>
      </c>
      <c r="J11" s="42">
        <f>+'RESUMEN TARIFAS (3)'!M139</f>
        <v>0</v>
      </c>
    </row>
    <row r="12" spans="2:12" x14ac:dyDescent="0.2">
      <c r="B12" s="28">
        <v>6</v>
      </c>
      <c r="C12" s="31" t="s">
        <v>371</v>
      </c>
      <c r="D12" s="30">
        <f>+'RESUMEN TARIFAS (2)'!F83</f>
        <v>11000</v>
      </c>
      <c r="E12" s="30">
        <f>+'RESUMEN TARIFAS (2)'!G83</f>
        <v>16600</v>
      </c>
      <c r="F12" s="30">
        <f>+'RESUMEN TARIFAS (2)'!H83</f>
        <v>12000</v>
      </c>
      <c r="G12" s="30">
        <f>+'RESUMEN TARIFAS (2)'!I83</f>
        <v>21200</v>
      </c>
      <c r="H12" s="30">
        <f>+'RESUMEN TARIFAS (2)'!J83</f>
        <v>66500</v>
      </c>
      <c r="I12" s="30">
        <f>+'RESUMEN TARIFAS (2)'!K83</f>
        <v>89000</v>
      </c>
      <c r="J12" s="42">
        <f>+'RESUMEN TARIFAS (2)'!L83</f>
        <v>98800</v>
      </c>
    </row>
    <row r="13" spans="2:12" x14ac:dyDescent="0.2">
      <c r="B13" s="43">
        <v>7</v>
      </c>
      <c r="C13" s="31" t="s">
        <v>372</v>
      </c>
      <c r="D13" s="30">
        <f>+'RESUMEN TARIFAS (2)'!F111</f>
        <v>8200</v>
      </c>
      <c r="E13" s="30">
        <f>+'RESUMEN TARIFAS (2)'!G111</f>
        <v>9000</v>
      </c>
      <c r="F13" s="30">
        <f>+'RESUMEN TARIFAS (2)'!H111</f>
        <v>18900</v>
      </c>
      <c r="G13" s="30">
        <f>+'RESUMEN TARIFAS (2)'!I111</f>
        <v>24000</v>
      </c>
      <c r="H13" s="30">
        <f>+'RESUMEN TARIFAS (2)'!J111</f>
        <v>27000</v>
      </c>
      <c r="I13" s="30">
        <f>+'RESUMEN TARIFAS (2)'!K111</f>
        <v>0</v>
      </c>
      <c r="J13" s="42">
        <f>+'RESUMEN TARIFAS (2)'!L111</f>
        <v>0</v>
      </c>
    </row>
    <row r="14" spans="2:12" ht="13.5" thickBot="1" x14ac:dyDescent="0.25">
      <c r="B14" s="28">
        <v>8</v>
      </c>
      <c r="C14" s="54" t="s">
        <v>224</v>
      </c>
      <c r="D14" s="30">
        <f>+'RESUMEN TARIFAS (2)'!F95</f>
        <v>4700</v>
      </c>
      <c r="E14" s="30">
        <f>+'RESUMEN TARIFAS (2)'!G95</f>
        <v>5500</v>
      </c>
      <c r="F14" s="30">
        <f>+'RESUMEN TARIFAS (2)'!H95</f>
        <v>11100</v>
      </c>
      <c r="G14" s="30">
        <f>+'RESUMEN TARIFAS (2)'!I95</f>
        <v>19600</v>
      </c>
      <c r="H14" s="30">
        <f>+'RESUMEN TARIFAS (2)'!J95</f>
        <v>61600</v>
      </c>
      <c r="I14" s="30">
        <f>+'RESUMEN TARIFAS (2)'!K95</f>
        <v>82400</v>
      </c>
      <c r="J14" s="42">
        <f>+'RESUMEN TARIFAS (2)'!L95</f>
        <v>91500</v>
      </c>
    </row>
    <row r="15" spans="2:12" ht="13.5" thickBot="1" x14ac:dyDescent="0.25">
      <c r="B15" s="266" t="s">
        <v>14</v>
      </c>
      <c r="C15" s="266"/>
      <c r="D15" s="52">
        <f t="shared" ref="D15:J15" si="0">SUM(D8:D14)</f>
        <v>61700</v>
      </c>
      <c r="E15" s="52">
        <f t="shared" si="0"/>
        <v>81200</v>
      </c>
      <c r="F15" s="52">
        <f t="shared" si="0"/>
        <v>100500</v>
      </c>
      <c r="G15" s="52">
        <f t="shared" si="0"/>
        <v>131700</v>
      </c>
      <c r="H15" s="52">
        <f t="shared" si="0"/>
        <v>253300</v>
      </c>
      <c r="I15" s="52">
        <f t="shared" si="0"/>
        <v>236000</v>
      </c>
      <c r="J15" s="52">
        <f t="shared" si="0"/>
        <v>261000</v>
      </c>
    </row>
  </sheetData>
  <mergeCells count="3">
    <mergeCell ref="B4:J4"/>
    <mergeCell ref="D5:J5"/>
    <mergeCell ref="B15:C15"/>
  </mergeCells>
  <hyperlinks>
    <hyperlink ref="L4" location="'RUTAS VEHICULARES'!A1" display="REGRESAR"/>
  </hyperlink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15"/>
  <sheetViews>
    <sheetView showGridLines="0" workbookViewId="0">
      <selection activeCell="F21" sqref="F21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VEHICULARES'!A64</f>
        <v>MONTERIA - CARTAGENA - BARRANQUILLA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25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x14ac:dyDescent="0.2">
      <c r="B7" s="28">
        <v>1</v>
      </c>
      <c r="C7" s="31" t="s">
        <v>373</v>
      </c>
      <c r="D7" s="29">
        <f>+'RESUMEN TARIFAS (2)'!F113</f>
        <v>11500</v>
      </c>
      <c r="E7" s="29">
        <f>+'RESUMEN TARIFAS (2)'!G113</f>
        <v>34200</v>
      </c>
      <c r="F7" s="29">
        <f>+'RESUMEN TARIFAS (2)'!H113</f>
        <v>17200</v>
      </c>
      <c r="G7" s="29">
        <f>+'RESUMEN TARIFAS (2)'!I113</f>
        <v>45500</v>
      </c>
      <c r="H7" s="29">
        <f>+'RESUMEN TARIFAS (2)'!J113</f>
        <v>51200</v>
      </c>
      <c r="I7" s="29">
        <f>+'RESUMEN TARIFAS (2)'!K113</f>
        <v>56900</v>
      </c>
      <c r="J7" s="41">
        <f>+'RESUMEN TARIFAS (2)'!L113</f>
        <v>68200</v>
      </c>
      <c r="K7" s="126"/>
      <c r="L7" s="126"/>
    </row>
    <row r="8" spans="2:12" x14ac:dyDescent="0.2">
      <c r="B8" s="28">
        <v>2</v>
      </c>
      <c r="C8" s="31" t="s">
        <v>29</v>
      </c>
      <c r="D8" s="29">
        <f>+'RESUMEN TARIFAS (2)'!F21</f>
        <v>11600</v>
      </c>
      <c r="E8" s="29">
        <f>+'RESUMEN TARIFAS (2)'!G21</f>
        <v>16900</v>
      </c>
      <c r="F8" s="29">
        <f>+'RESUMEN TARIFAS (2)'!H21</f>
        <v>16900</v>
      </c>
      <c r="G8" s="29">
        <f>+'RESUMEN TARIFAS (2)'!I21</f>
        <v>16900</v>
      </c>
      <c r="H8" s="29">
        <f>+'RESUMEN TARIFAS (2)'!J21</f>
        <v>30600</v>
      </c>
      <c r="I8" s="29">
        <f>+'RESUMEN TARIFAS (2)'!K21</f>
        <v>0</v>
      </c>
      <c r="J8" s="41">
        <f>+'RESUMEN TARIFAS (2)'!L21</f>
        <v>0</v>
      </c>
      <c r="K8" s="149">
        <f>+'RESUMEN TARIFAS (2)'!M10</f>
        <v>0</v>
      </c>
      <c r="L8" s="126"/>
    </row>
    <row r="9" spans="2:12" x14ac:dyDescent="0.2">
      <c r="B9" s="28">
        <v>3</v>
      </c>
      <c r="C9" s="31" t="s">
        <v>37</v>
      </c>
      <c r="D9" s="29">
        <f>+'RESUMEN TARIFAS (2)'!F67</f>
        <v>8000</v>
      </c>
      <c r="E9" s="29">
        <f>+'RESUMEN TARIFAS (2)'!G67</f>
        <v>8600</v>
      </c>
      <c r="F9" s="29">
        <f>+'RESUMEN TARIFAS (2)'!H67</f>
        <v>18600</v>
      </c>
      <c r="G9" s="29">
        <f>+'RESUMEN TARIFAS (2)'!I67</f>
        <v>23600</v>
      </c>
      <c r="H9" s="29">
        <f>+'RESUMEN TARIFAS (2)'!J67</f>
        <v>26600</v>
      </c>
      <c r="I9" s="29">
        <f>+'RESUMEN TARIFAS (2)'!K67</f>
        <v>0</v>
      </c>
      <c r="J9" s="41">
        <f>+'RESUMEN TARIFAS (2)'!L67</f>
        <v>0</v>
      </c>
      <c r="K9" s="126"/>
      <c r="L9" s="126"/>
    </row>
    <row r="10" spans="2:12" x14ac:dyDescent="0.2">
      <c r="B10" s="28">
        <v>4</v>
      </c>
      <c r="C10" s="31" t="s">
        <v>346</v>
      </c>
      <c r="D10" s="30">
        <f>+'RESUMEN TARIFAS (2)'!F129</f>
        <v>12200</v>
      </c>
      <c r="E10" s="30">
        <f>+'RESUMEN TARIFAS (2)'!G129</f>
        <v>18000</v>
      </c>
      <c r="F10" s="30">
        <f>+'RESUMEN TARIFAS (2)'!H129</f>
        <v>18000</v>
      </c>
      <c r="G10" s="30">
        <f>+'RESUMEN TARIFAS (2)'!I129</f>
        <v>18000</v>
      </c>
      <c r="H10" s="30">
        <f>+'RESUMEN TARIFAS (2)'!J129</f>
        <v>32600</v>
      </c>
      <c r="I10" s="30">
        <f>+'RESUMEN TARIFAS (2)'!K129</f>
        <v>22900</v>
      </c>
      <c r="J10" s="42">
        <f>+'RESUMEN TARIFAS (2)'!L129</f>
        <v>26300</v>
      </c>
      <c r="K10" s="126"/>
      <c r="L10" s="126"/>
    </row>
    <row r="11" spans="2:12" x14ac:dyDescent="0.2">
      <c r="B11" s="28">
        <v>5</v>
      </c>
      <c r="C11" s="31" t="s">
        <v>347</v>
      </c>
      <c r="D11" s="30">
        <f>+'RESUMEN TARIFAS (2)'!F57</f>
        <v>7800</v>
      </c>
      <c r="E11" s="30">
        <f>+'RESUMEN TARIFAS (2)'!G57</f>
        <v>8600</v>
      </c>
      <c r="F11" s="30">
        <f>+'RESUMEN TARIFAS (2)'!H57</f>
        <v>19200</v>
      </c>
      <c r="G11" s="30">
        <f>+'RESUMEN TARIFAS (2)'!I57</f>
        <v>25600</v>
      </c>
      <c r="H11" s="30">
        <f>+'RESUMEN TARIFAS (2)'!J57</f>
        <v>29300</v>
      </c>
      <c r="I11" s="30">
        <f>+'RESUMEN TARIFAS (2)'!K57</f>
        <v>0</v>
      </c>
      <c r="J11" s="42">
        <f>+'RESUMEN TARIFAS (2)'!L57</f>
        <v>0</v>
      </c>
      <c r="K11" s="149"/>
      <c r="L11" s="126"/>
    </row>
    <row r="12" spans="2:12" x14ac:dyDescent="0.2">
      <c r="B12" s="28">
        <v>6</v>
      </c>
      <c r="C12" s="31" t="s">
        <v>378</v>
      </c>
      <c r="D12" s="30">
        <f>+'RESUMEN TARIFAS (2)'!F143</f>
        <v>2900</v>
      </c>
      <c r="E12" s="30">
        <f>+'RESUMEN TARIFAS (2)'!G143</f>
        <v>7200</v>
      </c>
      <c r="F12" s="30">
        <f>+'RESUMEN TARIFAS (2)'!H143</f>
        <v>8800</v>
      </c>
      <c r="G12" s="30">
        <f>+'RESUMEN TARIFAS (2)'!I143</f>
        <v>8800</v>
      </c>
      <c r="H12" s="30">
        <f>+'RESUMEN TARIFAS (2)'!J143</f>
        <v>8800</v>
      </c>
      <c r="I12" s="30">
        <f>+'RESUMEN TARIFAS (2)'!K143</f>
        <v>0</v>
      </c>
      <c r="J12" s="42">
        <f>+'RESUMEN TARIFAS (2)'!L143</f>
        <v>0</v>
      </c>
      <c r="K12" s="126"/>
      <c r="L12" s="126"/>
    </row>
    <row r="13" spans="2:12" x14ac:dyDescent="0.2">
      <c r="B13" s="28">
        <v>7</v>
      </c>
      <c r="C13" s="31" t="s">
        <v>130</v>
      </c>
      <c r="D13" s="30">
        <f>+'RESUMEN TARIFAS (2)'!F11</f>
        <v>7800</v>
      </c>
      <c r="E13" s="30">
        <f>+'RESUMEN TARIFAS (2)'!G11</f>
        <v>8600</v>
      </c>
      <c r="F13" s="30">
        <f>+'RESUMEN TARIFAS (2)'!H11</f>
        <v>19200</v>
      </c>
      <c r="G13" s="30">
        <f>+'RESUMEN TARIFAS (2)'!I11</f>
        <v>25600</v>
      </c>
      <c r="H13" s="30">
        <f>+'RESUMEN TARIFAS (2)'!J11</f>
        <v>29300</v>
      </c>
      <c r="I13" s="30">
        <f>+'RESUMEN TARIFAS (2)'!K11</f>
        <v>0</v>
      </c>
      <c r="J13" s="42">
        <f>+'RESUMEN TARIFAS (2)'!L11</f>
        <v>0</v>
      </c>
    </row>
    <row r="14" spans="2:12" ht="13.5" thickBot="1" x14ac:dyDescent="0.25">
      <c r="B14" s="53">
        <v>8</v>
      </c>
      <c r="C14" s="54" t="s">
        <v>133</v>
      </c>
      <c r="D14" s="30">
        <f>+'RESUMEN TARIFAS (2)'!F55</f>
        <v>8200</v>
      </c>
      <c r="E14" s="30">
        <f>+'RESUMEN TARIFAS (2)'!G55</f>
        <v>8900</v>
      </c>
      <c r="F14" s="30">
        <f>+'RESUMEN TARIFAS (2)'!H55</f>
        <v>19100</v>
      </c>
      <c r="G14" s="30">
        <f>+'RESUMEN TARIFAS (2)'!I55</f>
        <v>24500</v>
      </c>
      <c r="H14" s="30">
        <f>+'RESUMEN TARIFAS (2)'!J55</f>
        <v>27600</v>
      </c>
      <c r="I14" s="30">
        <f>+'RESUMEN TARIFAS (2)'!K55</f>
        <v>0</v>
      </c>
      <c r="J14" s="42">
        <f>+'RESUMEN TARIFAS (2)'!L55</f>
        <v>0</v>
      </c>
    </row>
    <row r="15" spans="2:12" ht="13.5" thickBot="1" x14ac:dyDescent="0.25">
      <c r="B15" s="266" t="s">
        <v>14</v>
      </c>
      <c r="C15" s="266"/>
      <c r="D15" s="52">
        <f t="shared" ref="D15:J15" si="0">SUM(D7:D14)</f>
        <v>70000</v>
      </c>
      <c r="E15" s="52">
        <f t="shared" si="0"/>
        <v>111000</v>
      </c>
      <c r="F15" s="52">
        <f t="shared" si="0"/>
        <v>137000</v>
      </c>
      <c r="G15" s="52">
        <f t="shared" si="0"/>
        <v>188500</v>
      </c>
      <c r="H15" s="52">
        <f t="shared" si="0"/>
        <v>236000</v>
      </c>
      <c r="I15" s="52">
        <f t="shared" si="0"/>
        <v>79800</v>
      </c>
      <c r="J15" s="52">
        <f t="shared" si="0"/>
        <v>94500</v>
      </c>
    </row>
  </sheetData>
  <mergeCells count="3">
    <mergeCell ref="B4:J4"/>
    <mergeCell ref="D5:J5"/>
    <mergeCell ref="B15:C15"/>
  </mergeCells>
  <hyperlinks>
    <hyperlink ref="L4" location="'RUTAS VEHICULARES'!A1" display="REGRESAR"/>
  </hyperlink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8"/>
  <sheetViews>
    <sheetView showGridLines="0" workbookViewId="0">
      <selection activeCell="C11" sqref="C11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VEHICULARES'!A65</f>
        <v>MONTERIA - TURBO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25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ht="13.5" thickBot="1" x14ac:dyDescent="0.25">
      <c r="B7" s="53">
        <v>1</v>
      </c>
      <c r="C7" s="54" t="s">
        <v>272</v>
      </c>
      <c r="D7" s="30">
        <f>+'RESUMEN TARIFAS (2)'!F78</f>
        <v>12200</v>
      </c>
      <c r="E7" s="30">
        <f>+'RESUMEN TARIFAS (2)'!G78</f>
        <v>18000</v>
      </c>
      <c r="F7" s="30">
        <f>+'RESUMEN TARIFAS (2)'!H78</f>
        <v>18000</v>
      </c>
      <c r="G7" s="30">
        <f>+'RESUMEN TARIFAS (2)'!I78</f>
        <v>18000</v>
      </c>
      <c r="H7" s="30">
        <f>+'RESUMEN TARIFAS (2)'!J78</f>
        <v>32600</v>
      </c>
      <c r="I7" s="30">
        <f>+'RESUMEN TARIFAS (2)'!K78</f>
        <v>52000</v>
      </c>
      <c r="J7" s="42">
        <f>+'RESUMEN TARIFAS (2)'!L78</f>
        <v>59900</v>
      </c>
    </row>
    <row r="8" spans="2:12" ht="13.5" thickBot="1" x14ac:dyDescent="0.25">
      <c r="B8" s="266" t="s">
        <v>14</v>
      </c>
      <c r="C8" s="266"/>
      <c r="D8" s="52">
        <f t="shared" ref="D8:J8" si="0">SUM(D7:D7)</f>
        <v>12200</v>
      </c>
      <c r="E8" s="52">
        <f t="shared" si="0"/>
        <v>18000</v>
      </c>
      <c r="F8" s="52">
        <f t="shared" si="0"/>
        <v>18000</v>
      </c>
      <c r="G8" s="52">
        <f t="shared" si="0"/>
        <v>18000</v>
      </c>
      <c r="H8" s="52">
        <f t="shared" si="0"/>
        <v>32600</v>
      </c>
      <c r="I8" s="52">
        <f t="shared" si="0"/>
        <v>52000</v>
      </c>
      <c r="J8" s="52">
        <f t="shared" si="0"/>
        <v>59900</v>
      </c>
    </row>
  </sheetData>
  <mergeCells count="3">
    <mergeCell ref="B4:J4"/>
    <mergeCell ref="D5:J5"/>
    <mergeCell ref="B8:C8"/>
  </mergeCells>
  <hyperlinks>
    <hyperlink ref="L4" location="'RUTAS VEHICULARES'!A1" display="REGRESAR"/>
  </hyperlink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12"/>
  <sheetViews>
    <sheetView showGridLines="0" workbookViewId="0">
      <selection activeCell="H23" sqref="H23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VEHICULARES'!A66</f>
        <v>SINCELEJO - EL CARMEN - BOSCONIA - VALLEDUPAR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25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x14ac:dyDescent="0.2">
      <c r="B7" s="43">
        <v>1</v>
      </c>
      <c r="C7" s="137" t="s">
        <v>426</v>
      </c>
      <c r="D7" s="138">
        <f>+'RESUMEN TARIFAS (2)'!F53</f>
        <v>4400</v>
      </c>
      <c r="E7" s="138">
        <f>+'RESUMEN TARIFAS (2)'!G53</f>
        <v>11600</v>
      </c>
      <c r="F7" s="138">
        <f>+'RESUMEN TARIFAS (2)'!H53</f>
        <v>18000</v>
      </c>
      <c r="G7" s="138">
        <f>+'RESUMEN TARIFAS (2)'!I53</f>
        <v>22900</v>
      </c>
      <c r="H7" s="138">
        <f>+'RESUMEN TARIFAS (2)'!J53</f>
        <v>26300</v>
      </c>
      <c r="I7" s="138">
        <f>+'RESUMEN TARIFAS (2)'!K53</f>
        <v>0</v>
      </c>
      <c r="J7" s="139">
        <f>+'RESUMEN TARIFAS (2)'!L53</f>
        <v>0</v>
      </c>
    </row>
    <row r="8" spans="2:12" x14ac:dyDescent="0.2">
      <c r="B8" s="28">
        <v>2</v>
      </c>
      <c r="C8" s="31" t="s">
        <v>63</v>
      </c>
      <c r="D8" s="29">
        <f>+'RESUMEN TARIFAS (2)'!F42</f>
        <v>8500</v>
      </c>
      <c r="E8" s="29">
        <f>+'RESUMEN TARIFAS (2)'!G42</f>
        <v>9300</v>
      </c>
      <c r="F8" s="29">
        <f>+'RESUMEN TARIFAS (2)'!H42</f>
        <v>19500</v>
      </c>
      <c r="G8" s="29">
        <f>+'RESUMEN TARIFAS (2)'!I42</f>
        <v>24800</v>
      </c>
      <c r="H8" s="29">
        <f>+'RESUMEN TARIFAS (2)'!J42</f>
        <v>27900</v>
      </c>
      <c r="I8" s="29">
        <f>+'RESUMEN TARIFAS (2)'!K42</f>
        <v>0</v>
      </c>
      <c r="J8" s="41">
        <f>+'RESUMEN TARIFAS (2)'!L42</f>
        <v>0</v>
      </c>
    </row>
    <row r="9" spans="2:12" x14ac:dyDescent="0.2">
      <c r="B9" s="28">
        <v>3</v>
      </c>
      <c r="C9" s="31" t="s">
        <v>144</v>
      </c>
      <c r="D9" s="29">
        <f>+'RESUMEN TARIFAS (2)'!F109</f>
        <v>11100</v>
      </c>
      <c r="E9" s="29">
        <f>+'RESUMEN TARIFAS (2)'!G109</f>
        <v>13200</v>
      </c>
      <c r="F9" s="29">
        <f>+'RESUMEN TARIFAS (2)'!H109</f>
        <v>17200</v>
      </c>
      <c r="G9" s="29">
        <f>+'RESUMEN TARIFAS (2)'!I109</f>
        <v>21400</v>
      </c>
      <c r="H9" s="29">
        <f>+'RESUMEN TARIFAS (2)'!J109</f>
        <v>30900</v>
      </c>
      <c r="I9" s="29">
        <f>+'RESUMEN TARIFAS (2)'!K109</f>
        <v>41000</v>
      </c>
      <c r="J9" s="41">
        <f>+'RESUMEN TARIFAS (2)'!L109</f>
        <v>46300</v>
      </c>
    </row>
    <row r="10" spans="2:12" x14ac:dyDescent="0.2">
      <c r="B10" s="28">
        <v>4</v>
      </c>
      <c r="C10" s="31" t="s">
        <v>374</v>
      </c>
      <c r="D10" s="29">
        <f>+'RESUMEN TARIFAS (2)'!F44</f>
        <v>8900</v>
      </c>
      <c r="E10" s="29">
        <f>+'RESUMEN TARIFAS (2)'!G44</f>
        <v>11100</v>
      </c>
      <c r="F10" s="29">
        <f>+'RESUMEN TARIFAS (2)'!H44</f>
        <v>23400</v>
      </c>
      <c r="G10" s="29">
        <f>+'RESUMEN TARIFAS (2)'!I44</f>
        <v>33100</v>
      </c>
      <c r="H10" s="29">
        <f>+'RESUMEN TARIFAS (2)'!J44</f>
        <v>35500</v>
      </c>
      <c r="I10" s="29">
        <f>+'RESUMEN TARIFAS (2)'!K44</f>
        <v>0</v>
      </c>
      <c r="J10" s="41">
        <f>+'RESUMEN TARIFAS (2)'!L44</f>
        <v>0</v>
      </c>
    </row>
    <row r="11" spans="2:12" ht="13.5" thickBot="1" x14ac:dyDescent="0.25">
      <c r="B11" s="53">
        <v>5</v>
      </c>
      <c r="C11" s="54" t="s">
        <v>142</v>
      </c>
      <c r="D11" s="30">
        <f>+'RESUMEN TARIFAS (2)'!F147</f>
        <v>7900</v>
      </c>
      <c r="E11" s="30">
        <f>+'RESUMEN TARIFAS (2)'!G147</f>
        <v>8700</v>
      </c>
      <c r="F11" s="30">
        <f>+'RESUMEN TARIFAS (2)'!H147</f>
        <v>18900</v>
      </c>
      <c r="G11" s="30">
        <f>+'RESUMEN TARIFAS (2)'!I147</f>
        <v>24300</v>
      </c>
      <c r="H11" s="30">
        <f>+'RESUMEN TARIFAS (2)'!J147</f>
        <v>27600</v>
      </c>
      <c r="I11" s="30">
        <f>+'RESUMEN TARIFAS (2)'!K147</f>
        <v>0</v>
      </c>
      <c r="J11" s="42">
        <f>+'RESUMEN TARIFAS (2)'!L147</f>
        <v>0</v>
      </c>
    </row>
    <row r="12" spans="2:12" ht="13.5" thickBot="1" x14ac:dyDescent="0.25">
      <c r="B12" s="266" t="s">
        <v>14</v>
      </c>
      <c r="C12" s="266"/>
      <c r="D12" s="52">
        <f>SUM(D7:D11)</f>
        <v>40800</v>
      </c>
      <c r="E12" s="52">
        <f t="shared" ref="E12:J12" si="0">SUM(E7:E11)</f>
        <v>53900</v>
      </c>
      <c r="F12" s="52">
        <f t="shared" si="0"/>
        <v>97000</v>
      </c>
      <c r="G12" s="52">
        <f t="shared" si="0"/>
        <v>126500</v>
      </c>
      <c r="H12" s="52">
        <f t="shared" si="0"/>
        <v>148200</v>
      </c>
      <c r="I12" s="52">
        <f t="shared" si="0"/>
        <v>41000</v>
      </c>
      <c r="J12" s="52">
        <f t="shared" si="0"/>
        <v>46300</v>
      </c>
    </row>
  </sheetData>
  <mergeCells count="3">
    <mergeCell ref="B4:J4"/>
    <mergeCell ref="D5:J5"/>
    <mergeCell ref="B12:C12"/>
  </mergeCells>
  <hyperlinks>
    <hyperlink ref="L4" location="'RUTAS VEHICULARES'!A1" display="REGRESAR"/>
  </hyperlink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8"/>
  <sheetViews>
    <sheetView showGridLines="0" workbookViewId="0">
      <selection activeCell="H24" sqref="H24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VEHICULARES'!A67</f>
        <v>TUNJA - PUERTO ARAUJO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25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ht="13.5" thickBot="1" x14ac:dyDescent="0.25">
      <c r="B7" s="53">
        <v>1</v>
      </c>
      <c r="C7" s="54" t="s">
        <v>375</v>
      </c>
      <c r="D7" s="30">
        <f>+'RESUMEN TARIFAS (2)'!F10</f>
        <v>8000</v>
      </c>
      <c r="E7" s="30">
        <f>+'RESUMEN TARIFAS (2)'!G10</f>
        <v>8700</v>
      </c>
      <c r="F7" s="30">
        <f>+'RESUMEN TARIFAS (2)'!H10</f>
        <v>18600</v>
      </c>
      <c r="G7" s="30">
        <f>+'RESUMEN TARIFAS (2)'!I10</f>
        <v>23600</v>
      </c>
      <c r="H7" s="30">
        <f>+'RESUMEN TARIFAS (2)'!J10</f>
        <v>26600</v>
      </c>
      <c r="I7" s="30">
        <f>+'RESUMEN TARIFAS (2)'!K10</f>
        <v>0</v>
      </c>
      <c r="J7" s="42">
        <f>+'RESUMEN TARIFAS (2)'!L10</f>
        <v>0</v>
      </c>
    </row>
    <row r="8" spans="2:12" ht="13.5" thickBot="1" x14ac:dyDescent="0.25">
      <c r="B8" s="266" t="s">
        <v>14</v>
      </c>
      <c r="C8" s="266"/>
      <c r="D8" s="52">
        <f t="shared" ref="D8:J8" si="0">SUM(D7:D7)</f>
        <v>8000</v>
      </c>
      <c r="E8" s="52">
        <f t="shared" si="0"/>
        <v>8700</v>
      </c>
      <c r="F8" s="52">
        <f t="shared" si="0"/>
        <v>18600</v>
      </c>
      <c r="G8" s="52">
        <f t="shared" si="0"/>
        <v>23600</v>
      </c>
      <c r="H8" s="52">
        <f t="shared" si="0"/>
        <v>26600</v>
      </c>
      <c r="I8" s="52">
        <f t="shared" si="0"/>
        <v>0</v>
      </c>
      <c r="J8" s="52">
        <f t="shared" si="0"/>
        <v>0</v>
      </c>
    </row>
  </sheetData>
  <mergeCells count="3">
    <mergeCell ref="B4:J4"/>
    <mergeCell ref="D5:J5"/>
    <mergeCell ref="B8:C8"/>
  </mergeCells>
  <hyperlinks>
    <hyperlink ref="L4" location="'RUTAS VEHICULARES'!A1" display="REGRESAR"/>
  </hyperlink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8"/>
  <sheetViews>
    <sheetView showGridLines="0" workbookViewId="0">
      <selection activeCell="C14" sqref="C14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VEHICULARES'!A68</f>
        <v>TUNJA - PUERTO BOYACA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25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ht="13.5" thickBot="1" x14ac:dyDescent="0.25">
      <c r="B7" s="53">
        <v>1</v>
      </c>
      <c r="C7" s="54" t="s">
        <v>376</v>
      </c>
      <c r="D7" s="30">
        <f>+'RESUMEN TARIFAS (2)'!F123</f>
        <v>8000</v>
      </c>
      <c r="E7" s="30">
        <f>+'RESUMEN TARIFAS (2)'!G123</f>
        <v>8700</v>
      </c>
      <c r="F7" s="30">
        <f>+'RESUMEN TARIFAS (2)'!H123</f>
        <v>18600</v>
      </c>
      <c r="G7" s="30">
        <f>+'RESUMEN TARIFAS (2)'!I123</f>
        <v>23600</v>
      </c>
      <c r="H7" s="30">
        <f>+'RESUMEN TARIFAS (2)'!J123</f>
        <v>26600</v>
      </c>
      <c r="I7" s="30">
        <f>+'RESUMEN TARIFAS (2)'!K123</f>
        <v>0</v>
      </c>
      <c r="J7" s="30">
        <f>+'RESUMEN TARIFAS (2)'!L123</f>
        <v>0</v>
      </c>
    </row>
    <row r="8" spans="2:12" ht="13.5" thickBot="1" x14ac:dyDescent="0.25">
      <c r="B8" s="266" t="s">
        <v>14</v>
      </c>
      <c r="C8" s="266"/>
      <c r="D8" s="52">
        <f t="shared" ref="D8:J8" si="0">SUM(D7:D7)</f>
        <v>8000</v>
      </c>
      <c r="E8" s="52">
        <f t="shared" si="0"/>
        <v>8700</v>
      </c>
      <c r="F8" s="52">
        <f t="shared" si="0"/>
        <v>18600</v>
      </c>
      <c r="G8" s="52">
        <f t="shared" si="0"/>
        <v>23600</v>
      </c>
      <c r="H8" s="52">
        <f t="shared" si="0"/>
        <v>26600</v>
      </c>
      <c r="I8" s="52">
        <f t="shared" si="0"/>
        <v>0</v>
      </c>
      <c r="J8" s="52">
        <f t="shared" si="0"/>
        <v>0</v>
      </c>
    </row>
  </sheetData>
  <mergeCells count="3">
    <mergeCell ref="B4:J4"/>
    <mergeCell ref="D5:J5"/>
    <mergeCell ref="B8:C8"/>
  </mergeCells>
  <hyperlinks>
    <hyperlink ref="L4" location="'RUTAS VEHICULARES'!A1" display="REGRESAR"/>
  </hyperlink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9"/>
  <sheetViews>
    <sheetView showGridLines="0" workbookViewId="0">
      <selection activeCell="E16" sqref="E16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VEHICULARES'!A69</f>
        <v>VALLEDUPAR - PARAGUACHON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25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x14ac:dyDescent="0.2">
      <c r="B7" s="28">
        <v>1</v>
      </c>
      <c r="C7" s="31" t="s">
        <v>52</v>
      </c>
      <c r="D7" s="29">
        <f>+'RESUMEN TARIFAS (2)'!F128</f>
        <v>9000</v>
      </c>
      <c r="E7" s="29">
        <f>+'RESUMEN TARIFAS (2)'!G128</f>
        <v>9600</v>
      </c>
      <c r="F7" s="29">
        <f>+'RESUMEN TARIFAS (2)'!H128</f>
        <v>10500</v>
      </c>
      <c r="G7" s="29">
        <f>+'RESUMEN TARIFAS (2)'!I128</f>
        <v>11100</v>
      </c>
      <c r="H7" s="29">
        <f>+'RESUMEN TARIFAS (2)'!J128</f>
        <v>12000</v>
      </c>
      <c r="I7" s="29">
        <f>+'RESUMEN TARIFAS (2)'!K128</f>
        <v>34500</v>
      </c>
      <c r="J7" s="29">
        <f>+'RESUMEN TARIFAS (2)'!L128</f>
        <v>39500</v>
      </c>
    </row>
    <row r="8" spans="2:12" ht="13.5" thickBot="1" x14ac:dyDescent="0.25">
      <c r="B8" s="53">
        <v>2</v>
      </c>
      <c r="C8" s="54" t="s">
        <v>316</v>
      </c>
      <c r="D8" s="30">
        <f>+'RESUMEN TARIFAS (2)'!F96</f>
        <v>9300</v>
      </c>
      <c r="E8" s="30">
        <f>+'RESUMEN TARIFAS (2)'!G96</f>
        <v>14400</v>
      </c>
      <c r="F8" s="30">
        <f>+'RESUMEN TARIFAS (2)'!H96</f>
        <v>11600</v>
      </c>
      <c r="G8" s="30">
        <f>+'RESUMEN TARIFAS (2)'!I96</f>
        <v>18400</v>
      </c>
      <c r="H8" s="30">
        <f>+'RESUMEN TARIFAS (2)'!J96</f>
        <v>26900</v>
      </c>
      <c r="I8" s="30">
        <f>+'RESUMEN TARIFAS (2)'!K96</f>
        <v>43300</v>
      </c>
      <c r="J8" s="30">
        <f>+'RESUMEN TARIFAS (2)'!L96</f>
        <v>54700</v>
      </c>
    </row>
    <row r="9" spans="2:12" ht="13.5" thickBot="1" x14ac:dyDescent="0.25">
      <c r="B9" s="266" t="s">
        <v>14</v>
      </c>
      <c r="C9" s="266"/>
      <c r="D9" s="52">
        <f t="shared" ref="D9:J9" si="0">SUM(D7:D8)</f>
        <v>18300</v>
      </c>
      <c r="E9" s="52">
        <f t="shared" si="0"/>
        <v>24000</v>
      </c>
      <c r="F9" s="52">
        <f t="shared" si="0"/>
        <v>22100</v>
      </c>
      <c r="G9" s="52">
        <f t="shared" si="0"/>
        <v>29500</v>
      </c>
      <c r="H9" s="52">
        <f t="shared" si="0"/>
        <v>38900</v>
      </c>
      <c r="I9" s="52">
        <f t="shared" si="0"/>
        <v>77800</v>
      </c>
      <c r="J9" s="52">
        <f t="shared" si="0"/>
        <v>94200</v>
      </c>
    </row>
  </sheetData>
  <mergeCells count="3">
    <mergeCell ref="B4:J4"/>
    <mergeCell ref="D5:J5"/>
    <mergeCell ref="B9:C9"/>
  </mergeCells>
  <hyperlinks>
    <hyperlink ref="L4" location="'RUTAS VEHICULARES'!A1" display="REGRESAR"/>
  </hyperlink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0"/>
  <sheetViews>
    <sheetView zoomScaleNormal="100" workbookViewId="0">
      <pane ySplit="1" topLeftCell="A2" activePane="bottomLeft" state="frozen"/>
      <selection sqref="A1:XFD1048576"/>
      <selection pane="bottomLeft" activeCell="A20" sqref="A20"/>
    </sheetView>
  </sheetViews>
  <sheetFormatPr baseColWidth="10" defaultRowHeight="12.75" x14ac:dyDescent="0.2"/>
  <cols>
    <col min="1" max="1" width="11.42578125" style="1"/>
    <col min="2" max="2" width="19.140625" style="1" customWidth="1"/>
    <col min="3" max="3" width="14" style="1" customWidth="1"/>
    <col min="4" max="4" width="31.85546875" style="1" customWidth="1"/>
    <col min="5" max="5" width="11.42578125" style="1" customWidth="1"/>
    <col min="6" max="6" width="15.7109375" style="1" customWidth="1"/>
    <col min="7" max="7" width="13.7109375" style="1" customWidth="1"/>
    <col min="8" max="16384" width="11.42578125" style="1"/>
  </cols>
  <sheetData>
    <row r="1" spans="1:4" ht="13.5" thickBot="1" x14ac:dyDescent="0.25">
      <c r="A1" s="5" t="s">
        <v>8</v>
      </c>
      <c r="B1" s="5" t="s">
        <v>151</v>
      </c>
      <c r="C1" s="5" t="s">
        <v>150</v>
      </c>
      <c r="D1" s="5" t="s">
        <v>15</v>
      </c>
    </row>
    <row r="2" spans="1:4" ht="13.5" thickBot="1" x14ac:dyDescent="0.25">
      <c r="A2" s="77">
        <v>1</v>
      </c>
      <c r="B2" s="77" t="s">
        <v>152</v>
      </c>
      <c r="C2" s="77" t="s">
        <v>148</v>
      </c>
      <c r="D2" s="122" t="s">
        <v>21</v>
      </c>
    </row>
    <row r="3" spans="1:4" ht="13.5" thickBot="1" x14ac:dyDescent="0.25">
      <c r="A3" s="78">
        <v>120</v>
      </c>
      <c r="B3" s="78" t="s">
        <v>164</v>
      </c>
      <c r="C3" s="78" t="s">
        <v>147</v>
      </c>
      <c r="D3" s="81" t="s">
        <v>135</v>
      </c>
    </row>
    <row r="4" spans="1:4" ht="13.5" thickBot="1" x14ac:dyDescent="0.25">
      <c r="A4" s="77">
        <v>98</v>
      </c>
      <c r="B4" s="78" t="s">
        <v>157</v>
      </c>
      <c r="C4" s="78" t="s">
        <v>148</v>
      </c>
      <c r="D4" s="81" t="s">
        <v>13</v>
      </c>
    </row>
    <row r="5" spans="1:4" ht="13.5" thickBot="1" x14ac:dyDescent="0.25">
      <c r="A5" s="77">
        <v>2</v>
      </c>
      <c r="B5" s="77" t="s">
        <v>153</v>
      </c>
      <c r="C5" s="77" t="s">
        <v>148</v>
      </c>
      <c r="D5" s="122" t="s">
        <v>22</v>
      </c>
    </row>
    <row r="6" spans="1:4" ht="13.5" thickBot="1" x14ac:dyDescent="0.25">
      <c r="A6" s="77">
        <v>53</v>
      </c>
      <c r="B6" s="78" t="s">
        <v>168</v>
      </c>
      <c r="C6" s="78" t="s">
        <v>148</v>
      </c>
      <c r="D6" s="79" t="s">
        <v>72</v>
      </c>
    </row>
    <row r="7" spans="1:4" ht="13.5" thickBot="1" x14ac:dyDescent="0.25">
      <c r="A7" s="77">
        <v>3</v>
      </c>
      <c r="B7" s="77" t="s">
        <v>154</v>
      </c>
      <c r="C7" s="77" t="s">
        <v>148</v>
      </c>
      <c r="D7" s="122" t="s">
        <v>23</v>
      </c>
    </row>
    <row r="8" spans="1:4" ht="13.5" thickBot="1" x14ac:dyDescent="0.25">
      <c r="A8" s="77">
        <v>4</v>
      </c>
      <c r="B8" s="77" t="s">
        <v>155</v>
      </c>
      <c r="C8" s="77" t="s">
        <v>148</v>
      </c>
      <c r="D8" s="122" t="s">
        <v>24</v>
      </c>
    </row>
    <row r="9" spans="1:4" ht="13.5" thickBot="1" x14ac:dyDescent="0.25">
      <c r="A9" s="77">
        <v>45</v>
      </c>
      <c r="B9" s="78" t="s">
        <v>157</v>
      </c>
      <c r="C9" s="78" t="s">
        <v>148</v>
      </c>
      <c r="D9" s="81" t="s">
        <v>11</v>
      </c>
    </row>
    <row r="10" spans="1:4" ht="13.5" thickBot="1" x14ac:dyDescent="0.25">
      <c r="A10" s="77">
        <v>5</v>
      </c>
      <c r="B10" s="77" t="s">
        <v>156</v>
      </c>
      <c r="C10" s="77" t="s">
        <v>147</v>
      </c>
      <c r="D10" s="122" t="s">
        <v>25</v>
      </c>
    </row>
    <row r="11" spans="1:4" ht="13.5" thickBot="1" x14ac:dyDescent="0.25">
      <c r="A11" s="78">
        <v>115</v>
      </c>
      <c r="B11" s="78" t="s">
        <v>158</v>
      </c>
      <c r="C11" s="78" t="s">
        <v>148</v>
      </c>
      <c r="D11" s="81" t="s">
        <v>130</v>
      </c>
    </row>
    <row r="12" spans="1:4" ht="13.5" thickBot="1" x14ac:dyDescent="0.25">
      <c r="A12" s="77">
        <v>94</v>
      </c>
      <c r="B12" s="78" t="s">
        <v>166</v>
      </c>
      <c r="C12" s="78" t="s">
        <v>148</v>
      </c>
      <c r="D12" s="80" t="s">
        <v>111</v>
      </c>
    </row>
    <row r="13" spans="1:4" ht="13.5" thickBot="1" x14ac:dyDescent="0.25">
      <c r="A13" s="77">
        <v>6</v>
      </c>
      <c r="B13" s="77" t="s">
        <v>157</v>
      </c>
      <c r="C13" s="77" t="s">
        <v>147</v>
      </c>
      <c r="D13" s="122" t="s">
        <v>26</v>
      </c>
    </row>
    <row r="14" spans="1:4" ht="13.5" thickBot="1" x14ac:dyDescent="0.25">
      <c r="A14" s="77">
        <v>49</v>
      </c>
      <c r="B14" s="78" t="s">
        <v>157</v>
      </c>
      <c r="C14" s="78" t="s">
        <v>148</v>
      </c>
      <c r="D14" s="81" t="s">
        <v>68</v>
      </c>
    </row>
    <row r="15" spans="1:4" ht="13.5" thickBot="1" x14ac:dyDescent="0.25">
      <c r="A15" s="77">
        <v>7</v>
      </c>
      <c r="B15" s="77" t="s">
        <v>154</v>
      </c>
      <c r="C15" s="77" t="s">
        <v>147</v>
      </c>
      <c r="D15" s="122" t="s">
        <v>27</v>
      </c>
    </row>
    <row r="16" spans="1:4" ht="13.5" thickBot="1" x14ac:dyDescent="0.25">
      <c r="A16" s="77">
        <v>8</v>
      </c>
      <c r="B16" s="77" t="s">
        <v>158</v>
      </c>
      <c r="C16" s="77" t="s">
        <v>148</v>
      </c>
      <c r="D16" s="122" t="s">
        <v>28</v>
      </c>
    </row>
    <row r="17" spans="1:4" ht="13.5" thickBot="1" x14ac:dyDescent="0.25">
      <c r="A17" s="78">
        <v>114</v>
      </c>
      <c r="B17" s="78" t="s">
        <v>170</v>
      </c>
      <c r="C17" s="78" t="s">
        <v>147</v>
      </c>
      <c r="D17" s="81" t="s">
        <v>129</v>
      </c>
    </row>
    <row r="18" spans="1:4" ht="13.5" thickBot="1" x14ac:dyDescent="0.25">
      <c r="A18" s="77">
        <v>9</v>
      </c>
      <c r="B18" s="77" t="s">
        <v>159</v>
      </c>
      <c r="C18" s="77" t="s">
        <v>147</v>
      </c>
      <c r="D18" s="122" t="s">
        <v>29</v>
      </c>
    </row>
    <row r="19" spans="1:4" ht="13.5" thickBot="1" x14ac:dyDescent="0.25">
      <c r="A19" s="77">
        <v>39</v>
      </c>
      <c r="B19" s="77" t="s">
        <v>157</v>
      </c>
      <c r="C19" s="78" t="s">
        <v>147</v>
      </c>
      <c r="D19" s="122" t="s">
        <v>59</v>
      </c>
    </row>
    <row r="20" spans="1:4" ht="13.5" thickBot="1" x14ac:dyDescent="0.25">
      <c r="A20" s="77">
        <v>10</v>
      </c>
      <c r="B20" s="77" t="s">
        <v>160</v>
      </c>
      <c r="C20" s="77" t="s">
        <v>148</v>
      </c>
      <c r="D20" s="122" t="s">
        <v>30</v>
      </c>
    </row>
    <row r="21" spans="1:4" ht="13.5" thickBot="1" x14ac:dyDescent="0.25">
      <c r="A21" s="77">
        <v>92</v>
      </c>
      <c r="B21" s="78" t="s">
        <v>166</v>
      </c>
      <c r="C21" s="78" t="s">
        <v>148</v>
      </c>
      <c r="D21" s="81" t="s">
        <v>109</v>
      </c>
    </row>
    <row r="22" spans="1:4" ht="13.5" thickBot="1" x14ac:dyDescent="0.25">
      <c r="A22" s="77">
        <v>87</v>
      </c>
      <c r="B22" s="78" t="s">
        <v>166</v>
      </c>
      <c r="C22" s="78" t="s">
        <v>148</v>
      </c>
      <c r="D22" s="81" t="s">
        <v>104</v>
      </c>
    </row>
    <row r="23" spans="1:4" ht="13.5" thickBot="1" x14ac:dyDescent="0.25">
      <c r="A23" s="77">
        <v>102</v>
      </c>
      <c r="B23" s="78" t="s">
        <v>152</v>
      </c>
      <c r="C23" s="78" t="s">
        <v>148</v>
      </c>
      <c r="D23" s="81" t="s">
        <v>117</v>
      </c>
    </row>
    <row r="24" spans="1:4" ht="13.5" thickBot="1" x14ac:dyDescent="0.25">
      <c r="A24" s="78">
        <v>109</v>
      </c>
      <c r="B24" s="78" t="s">
        <v>154</v>
      </c>
      <c r="C24" s="78" t="s">
        <v>148</v>
      </c>
      <c r="D24" s="81" t="s">
        <v>124</v>
      </c>
    </row>
    <row r="25" spans="1:4" ht="13.5" thickBot="1" x14ac:dyDescent="0.25">
      <c r="A25" s="77">
        <v>101</v>
      </c>
      <c r="B25" s="78" t="s">
        <v>157</v>
      </c>
      <c r="C25" s="78" t="s">
        <v>148</v>
      </c>
      <c r="D25" s="81" t="s">
        <v>116</v>
      </c>
    </row>
    <row r="26" spans="1:4" ht="13.5" thickBot="1" x14ac:dyDescent="0.25">
      <c r="A26" s="77">
        <v>100</v>
      </c>
      <c r="B26" s="78" t="s">
        <v>157</v>
      </c>
      <c r="C26" s="78" t="s">
        <v>148</v>
      </c>
      <c r="D26" s="81" t="s">
        <v>115</v>
      </c>
    </row>
    <row r="27" spans="1:4" ht="13.5" thickBot="1" x14ac:dyDescent="0.25">
      <c r="A27" s="77">
        <v>86</v>
      </c>
      <c r="B27" s="78" t="s">
        <v>166</v>
      </c>
      <c r="C27" s="78" t="s">
        <v>148</v>
      </c>
      <c r="D27" s="81" t="s">
        <v>103</v>
      </c>
    </row>
    <row r="28" spans="1:4" ht="13.5" thickBot="1" x14ac:dyDescent="0.25">
      <c r="A28" s="77">
        <v>68</v>
      </c>
      <c r="B28" s="78" t="s">
        <v>171</v>
      </c>
      <c r="C28" s="78" t="s">
        <v>148</v>
      </c>
      <c r="D28" s="81" t="s">
        <v>87</v>
      </c>
    </row>
    <row r="29" spans="1:4" ht="13.5" thickBot="1" x14ac:dyDescent="0.25">
      <c r="A29" s="77">
        <v>11</v>
      </c>
      <c r="B29" s="77" t="s">
        <v>155</v>
      </c>
      <c r="C29" s="77" t="s">
        <v>148</v>
      </c>
      <c r="D29" s="122" t="s">
        <v>31</v>
      </c>
    </row>
    <row r="30" spans="1:4" ht="13.5" thickBot="1" x14ac:dyDescent="0.25">
      <c r="A30" s="77">
        <v>80</v>
      </c>
      <c r="B30" s="78" t="s">
        <v>155</v>
      </c>
      <c r="C30" s="78" t="s">
        <v>148</v>
      </c>
      <c r="D30" s="81" t="s">
        <v>99</v>
      </c>
    </row>
    <row r="31" spans="1:4" ht="13.5" thickBot="1" x14ac:dyDescent="0.25">
      <c r="A31" s="77">
        <v>71</v>
      </c>
      <c r="B31" s="78" t="s">
        <v>171</v>
      </c>
      <c r="C31" s="78" t="s">
        <v>148</v>
      </c>
      <c r="D31" s="81" t="s">
        <v>90</v>
      </c>
    </row>
    <row r="32" spans="1:4" ht="13.5" thickBot="1" x14ac:dyDescent="0.25">
      <c r="A32" s="77">
        <v>82</v>
      </c>
      <c r="B32" s="78" t="s">
        <v>157</v>
      </c>
      <c r="C32" s="78" t="s">
        <v>148</v>
      </c>
      <c r="D32" s="81" t="s">
        <v>101</v>
      </c>
    </row>
    <row r="33" spans="1:5" ht="13.5" thickBot="1" x14ac:dyDescent="0.25">
      <c r="A33" s="77">
        <v>12</v>
      </c>
      <c r="B33" s="77" t="s">
        <v>156</v>
      </c>
      <c r="C33" s="77" t="s">
        <v>147</v>
      </c>
      <c r="D33" s="122" t="s">
        <v>32</v>
      </c>
    </row>
    <row r="34" spans="1:5" ht="13.5" thickBot="1" x14ac:dyDescent="0.25">
      <c r="A34" s="77">
        <v>42</v>
      </c>
      <c r="B34" s="77" t="s">
        <v>164</v>
      </c>
      <c r="C34" s="78" t="s">
        <v>147</v>
      </c>
      <c r="D34" s="122" t="s">
        <v>419</v>
      </c>
    </row>
    <row r="35" spans="1:5" ht="13.5" thickBot="1" x14ac:dyDescent="0.25">
      <c r="A35" s="78">
        <v>113</v>
      </c>
      <c r="B35" s="78" t="s">
        <v>170</v>
      </c>
      <c r="C35" s="78" t="s">
        <v>147</v>
      </c>
      <c r="D35" s="81" t="s">
        <v>128</v>
      </c>
    </row>
    <row r="36" spans="1:5" ht="13.5" thickBot="1" x14ac:dyDescent="0.25">
      <c r="A36" s="78">
        <v>135</v>
      </c>
      <c r="B36" s="78" t="s">
        <v>155</v>
      </c>
      <c r="C36" s="78" t="s">
        <v>249</v>
      </c>
      <c r="D36" s="124" t="s">
        <v>351</v>
      </c>
    </row>
    <row r="37" spans="1:5" ht="13.5" thickBot="1" x14ac:dyDescent="0.25">
      <c r="A37" s="77">
        <v>75</v>
      </c>
      <c r="B37" s="78" t="s">
        <v>157</v>
      </c>
      <c r="C37" s="78" t="s">
        <v>148</v>
      </c>
      <c r="D37" s="81" t="s">
        <v>94</v>
      </c>
    </row>
    <row r="38" spans="1:5" ht="13.5" thickBot="1" x14ac:dyDescent="0.25">
      <c r="A38" s="77">
        <v>13</v>
      </c>
      <c r="B38" s="77" t="s">
        <v>161</v>
      </c>
      <c r="C38" s="77" t="s">
        <v>147</v>
      </c>
      <c r="D38" s="122" t="s">
        <v>33</v>
      </c>
    </row>
    <row r="39" spans="1:5" ht="13.5" thickBot="1" x14ac:dyDescent="0.25">
      <c r="A39" s="77">
        <v>44</v>
      </c>
      <c r="B39" s="77" t="s">
        <v>158</v>
      </c>
      <c r="C39" s="77" t="s">
        <v>148</v>
      </c>
      <c r="D39" s="122" t="s">
        <v>63</v>
      </c>
    </row>
    <row r="40" spans="1:5" ht="13.5" thickBot="1" x14ac:dyDescent="0.25">
      <c r="A40" s="78">
        <v>124</v>
      </c>
      <c r="B40" s="78" t="s">
        <v>172</v>
      </c>
      <c r="C40" s="78" t="s">
        <v>148</v>
      </c>
      <c r="D40" s="81" t="s">
        <v>139</v>
      </c>
    </row>
    <row r="41" spans="1:5" ht="13.5" thickBot="1" x14ac:dyDescent="0.25">
      <c r="A41" s="78">
        <v>128</v>
      </c>
      <c r="B41" s="78" t="s">
        <v>173</v>
      </c>
      <c r="C41" s="78" t="s">
        <v>148</v>
      </c>
      <c r="D41" s="81" t="s">
        <v>143</v>
      </c>
    </row>
    <row r="42" spans="1:5" ht="13.5" thickBot="1" x14ac:dyDescent="0.25">
      <c r="A42" s="77">
        <v>52</v>
      </c>
      <c r="B42" s="78" t="s">
        <v>168</v>
      </c>
      <c r="C42" s="78" t="s">
        <v>148</v>
      </c>
      <c r="D42" s="79" t="s">
        <v>71</v>
      </c>
    </row>
    <row r="43" spans="1:5" ht="13.5" thickBot="1" x14ac:dyDescent="0.25">
      <c r="A43" s="78">
        <v>106</v>
      </c>
      <c r="B43" s="78" t="s">
        <v>163</v>
      </c>
      <c r="C43" s="78" t="s">
        <v>148</v>
      </c>
      <c r="D43" s="80" t="s">
        <v>121</v>
      </c>
    </row>
    <row r="44" spans="1:5" ht="13.5" thickBot="1" x14ac:dyDescent="0.25">
      <c r="A44" s="77">
        <v>57</v>
      </c>
      <c r="B44" s="78" t="s">
        <v>153</v>
      </c>
      <c r="C44" s="78" t="s">
        <v>148</v>
      </c>
      <c r="D44" s="81" t="s">
        <v>76</v>
      </c>
    </row>
    <row r="45" spans="1:5" ht="13.5" thickBot="1" x14ac:dyDescent="0.25">
      <c r="A45" s="78">
        <v>112</v>
      </c>
      <c r="B45" s="78" t="s">
        <v>170</v>
      </c>
      <c r="C45" s="78" t="s">
        <v>148</v>
      </c>
      <c r="D45" s="81" t="s">
        <v>127</v>
      </c>
    </row>
    <row r="46" spans="1:5" s="3" customFormat="1" ht="13.5" thickBot="1" x14ac:dyDescent="0.25">
      <c r="A46" s="77">
        <v>97</v>
      </c>
      <c r="B46" s="78" t="s">
        <v>157</v>
      </c>
      <c r="C46" s="78" t="s">
        <v>148</v>
      </c>
      <c r="D46" s="81" t="s">
        <v>12</v>
      </c>
      <c r="E46" s="14"/>
    </row>
    <row r="47" spans="1:5" s="3" customFormat="1" ht="13.5" thickBot="1" x14ac:dyDescent="0.25">
      <c r="A47" s="77">
        <v>85</v>
      </c>
      <c r="B47" s="78" t="s">
        <v>166</v>
      </c>
      <c r="C47" s="78" t="s">
        <v>148</v>
      </c>
      <c r="D47" s="81" t="s">
        <v>102</v>
      </c>
      <c r="E47" s="14"/>
    </row>
    <row r="48" spans="1:5" s="3" customFormat="1" ht="13.5" thickBot="1" x14ac:dyDescent="0.25">
      <c r="A48" s="77">
        <v>58</v>
      </c>
      <c r="B48" s="78" t="s">
        <v>154</v>
      </c>
      <c r="C48" s="78" t="s">
        <v>148</v>
      </c>
      <c r="D48" s="81" t="s">
        <v>77</v>
      </c>
      <c r="E48" s="14"/>
    </row>
    <row r="49" spans="1:5" s="3" customFormat="1" ht="13.5" thickBot="1" x14ac:dyDescent="0.25">
      <c r="A49" s="77">
        <v>104</v>
      </c>
      <c r="B49" s="78" t="s">
        <v>162</v>
      </c>
      <c r="C49" s="78" t="s">
        <v>148</v>
      </c>
      <c r="D49" s="80" t="s">
        <v>119</v>
      </c>
      <c r="E49" s="14"/>
    </row>
    <row r="50" spans="1:5" s="3" customFormat="1" ht="13.5" thickBot="1" x14ac:dyDescent="0.25">
      <c r="A50" s="77">
        <v>46</v>
      </c>
      <c r="B50" s="78" t="s">
        <v>157</v>
      </c>
      <c r="C50" s="78" t="s">
        <v>148</v>
      </c>
      <c r="D50" s="81" t="s">
        <v>64</v>
      </c>
      <c r="E50" s="15"/>
    </row>
    <row r="51" spans="1:5" s="3" customFormat="1" ht="13.5" thickBot="1" x14ac:dyDescent="0.25">
      <c r="A51" s="78">
        <v>118</v>
      </c>
      <c r="B51" s="78" t="s">
        <v>174</v>
      </c>
      <c r="C51" s="78" t="s">
        <v>148</v>
      </c>
      <c r="D51" s="81" t="s">
        <v>133</v>
      </c>
      <c r="E51" s="14"/>
    </row>
    <row r="52" spans="1:5" s="3" customFormat="1" ht="13.5" thickBot="1" x14ac:dyDescent="0.25">
      <c r="A52" s="78">
        <v>137</v>
      </c>
      <c r="B52" s="78" t="s">
        <v>172</v>
      </c>
      <c r="C52" s="78" t="s">
        <v>147</v>
      </c>
      <c r="D52" s="81" t="s">
        <v>409</v>
      </c>
      <c r="E52" s="14"/>
    </row>
    <row r="53" spans="1:5" s="3" customFormat="1" ht="13.5" thickBot="1" x14ac:dyDescent="0.25">
      <c r="A53" s="78">
        <v>116</v>
      </c>
      <c r="B53" s="78" t="s">
        <v>158</v>
      </c>
      <c r="C53" s="78" t="s">
        <v>148</v>
      </c>
      <c r="D53" s="81" t="s">
        <v>131</v>
      </c>
      <c r="E53" s="14"/>
    </row>
    <row r="54" spans="1:5" s="3" customFormat="1" ht="13.5" thickBot="1" x14ac:dyDescent="0.25">
      <c r="A54" s="77">
        <v>103</v>
      </c>
      <c r="B54" s="78" t="s">
        <v>159</v>
      </c>
      <c r="C54" s="78" t="s">
        <v>148</v>
      </c>
      <c r="D54" s="80" t="s">
        <v>118</v>
      </c>
      <c r="E54" s="14"/>
    </row>
    <row r="55" spans="1:5" s="3" customFormat="1" ht="13.5" thickBot="1" x14ac:dyDescent="0.25">
      <c r="A55" s="78">
        <v>108</v>
      </c>
      <c r="B55" s="78" t="s">
        <v>154</v>
      </c>
      <c r="C55" s="78" t="s">
        <v>148</v>
      </c>
      <c r="D55" s="81" t="s">
        <v>123</v>
      </c>
      <c r="E55" s="15"/>
    </row>
    <row r="56" spans="1:5" s="3" customFormat="1" ht="13.5" thickBot="1" x14ac:dyDescent="0.25">
      <c r="A56" s="77">
        <v>77</v>
      </c>
      <c r="B56" s="78" t="s">
        <v>155</v>
      </c>
      <c r="C56" s="78" t="s">
        <v>148</v>
      </c>
      <c r="D56" s="81" t="s">
        <v>96</v>
      </c>
      <c r="E56" s="14"/>
    </row>
    <row r="57" spans="1:5" s="3" customFormat="1" ht="13.5" thickBot="1" x14ac:dyDescent="0.25">
      <c r="A57" s="77">
        <v>14</v>
      </c>
      <c r="B57" s="77" t="s">
        <v>154</v>
      </c>
      <c r="C57" s="77" t="s">
        <v>148</v>
      </c>
      <c r="D57" s="122" t="s">
        <v>34</v>
      </c>
      <c r="E57" s="14"/>
    </row>
    <row r="58" spans="1:5" s="3" customFormat="1" ht="13.5" thickBot="1" x14ac:dyDescent="0.25">
      <c r="A58" s="77">
        <v>63</v>
      </c>
      <c r="B58" s="78" t="s">
        <v>160</v>
      </c>
      <c r="C58" s="78" t="s">
        <v>148</v>
      </c>
      <c r="D58" s="79" t="s">
        <v>82</v>
      </c>
      <c r="E58" s="15"/>
    </row>
    <row r="59" spans="1:5" s="3" customFormat="1" ht="13.5" thickBot="1" x14ac:dyDescent="0.25">
      <c r="A59" s="78">
        <v>84</v>
      </c>
      <c r="B59" s="78" t="s">
        <v>157</v>
      </c>
      <c r="C59" s="78" t="s">
        <v>148</v>
      </c>
      <c r="D59" s="81" t="s">
        <v>165</v>
      </c>
      <c r="E59" s="14"/>
    </row>
    <row r="60" spans="1:5" s="3" customFormat="1" ht="13.5" thickBot="1" x14ac:dyDescent="0.25">
      <c r="A60" s="77">
        <v>15</v>
      </c>
      <c r="B60" s="77" t="s">
        <v>159</v>
      </c>
      <c r="C60" s="77" t="s">
        <v>148</v>
      </c>
      <c r="D60" s="122" t="s">
        <v>35</v>
      </c>
      <c r="E60" s="14"/>
    </row>
    <row r="61" spans="1:5" s="3" customFormat="1" ht="13.5" thickBot="1" x14ac:dyDescent="0.25">
      <c r="A61" s="77">
        <v>16</v>
      </c>
      <c r="B61" s="77" t="s">
        <v>157</v>
      </c>
      <c r="C61" s="77" t="s">
        <v>148</v>
      </c>
      <c r="D61" s="123" t="s">
        <v>36</v>
      </c>
      <c r="E61" s="15"/>
    </row>
    <row r="62" spans="1:5" s="3" customFormat="1" ht="13.5" thickBot="1" x14ac:dyDescent="0.25">
      <c r="A62" s="77">
        <v>17</v>
      </c>
      <c r="B62" s="77" t="s">
        <v>162</v>
      </c>
      <c r="C62" s="77" t="s">
        <v>148</v>
      </c>
      <c r="D62" s="122" t="s">
        <v>37</v>
      </c>
      <c r="E62" s="14"/>
    </row>
    <row r="63" spans="1:5" s="3" customFormat="1" ht="13.5" thickBot="1" x14ac:dyDescent="0.25">
      <c r="A63" s="78">
        <v>121</v>
      </c>
      <c r="B63" s="78" t="s">
        <v>164</v>
      </c>
      <c r="C63" s="78" t="s">
        <v>147</v>
      </c>
      <c r="D63" s="81" t="s">
        <v>136</v>
      </c>
      <c r="E63" s="14"/>
    </row>
    <row r="64" spans="1:5" s="3" customFormat="1" ht="13.5" thickBot="1" x14ac:dyDescent="0.25">
      <c r="A64" s="77">
        <v>61</v>
      </c>
      <c r="B64" s="78" t="s">
        <v>160</v>
      </c>
      <c r="C64" s="78" t="s">
        <v>148</v>
      </c>
      <c r="D64" s="79" t="s">
        <v>80</v>
      </c>
      <c r="E64" s="14"/>
    </row>
    <row r="65" spans="1:5" s="3" customFormat="1" ht="13.5" thickBot="1" x14ac:dyDescent="0.25">
      <c r="A65" s="78">
        <v>126</v>
      </c>
      <c r="B65" s="78" t="s">
        <v>172</v>
      </c>
      <c r="C65" s="78" t="s">
        <v>148</v>
      </c>
      <c r="D65" s="81" t="s">
        <v>141</v>
      </c>
      <c r="E65" s="14"/>
    </row>
    <row r="66" spans="1:5" s="3" customFormat="1" ht="13.5" thickBot="1" x14ac:dyDescent="0.25">
      <c r="A66" s="78">
        <v>105</v>
      </c>
      <c r="B66" s="78" t="s">
        <v>163</v>
      </c>
      <c r="C66" s="78" t="s">
        <v>148</v>
      </c>
      <c r="D66" s="80" t="s">
        <v>120</v>
      </c>
      <c r="E66" s="14"/>
    </row>
    <row r="67" spans="1:5" s="3" customFormat="1" ht="13.5" thickBot="1" x14ac:dyDescent="0.25">
      <c r="A67" s="77">
        <v>18</v>
      </c>
      <c r="B67" s="77" t="s">
        <v>155</v>
      </c>
      <c r="C67" s="77" t="s">
        <v>148</v>
      </c>
      <c r="D67" s="122" t="s">
        <v>38</v>
      </c>
      <c r="E67" s="14"/>
    </row>
    <row r="68" spans="1:5" s="3" customFormat="1" ht="13.5" thickBot="1" x14ac:dyDescent="0.25">
      <c r="A68" s="77">
        <v>78</v>
      </c>
      <c r="B68" s="78" t="s">
        <v>155</v>
      </c>
      <c r="C68" s="78" t="s">
        <v>148</v>
      </c>
      <c r="D68" s="81" t="s">
        <v>97</v>
      </c>
      <c r="E68" s="14"/>
    </row>
    <row r="69" spans="1:5" s="3" customFormat="1" ht="13.5" thickBot="1" x14ac:dyDescent="0.25">
      <c r="A69" s="78">
        <v>110</v>
      </c>
      <c r="B69" s="78" t="s">
        <v>164</v>
      </c>
      <c r="C69" s="78" t="s">
        <v>147</v>
      </c>
      <c r="D69" s="81" t="s">
        <v>125</v>
      </c>
      <c r="E69" s="14"/>
    </row>
    <row r="70" spans="1:5" s="3" customFormat="1" ht="13.5" thickBot="1" x14ac:dyDescent="0.25">
      <c r="A70" s="77">
        <v>96</v>
      </c>
      <c r="B70" s="78" t="s">
        <v>166</v>
      </c>
      <c r="C70" s="78" t="s">
        <v>148</v>
      </c>
      <c r="D70" s="80" t="s">
        <v>113</v>
      </c>
      <c r="E70" s="14"/>
    </row>
    <row r="71" spans="1:5" s="3" customFormat="1" ht="13.5" thickBot="1" x14ac:dyDescent="0.25">
      <c r="A71" s="78">
        <v>107</v>
      </c>
      <c r="B71" s="78" t="s">
        <v>163</v>
      </c>
      <c r="C71" s="78" t="s">
        <v>148</v>
      </c>
      <c r="D71" s="80" t="s">
        <v>122</v>
      </c>
      <c r="E71" s="14"/>
    </row>
    <row r="72" spans="1:5" s="3" customFormat="1" ht="13.5" thickBot="1" x14ac:dyDescent="0.25">
      <c r="A72" s="77">
        <v>19</v>
      </c>
      <c r="B72" s="77" t="s">
        <v>153</v>
      </c>
      <c r="C72" s="77" t="s">
        <v>148</v>
      </c>
      <c r="D72" s="122" t="s">
        <v>39</v>
      </c>
      <c r="E72" s="14"/>
    </row>
    <row r="73" spans="1:5" s="3" customFormat="1" ht="13.5" thickBot="1" x14ac:dyDescent="0.25">
      <c r="A73" s="78">
        <v>130</v>
      </c>
      <c r="B73" s="78" t="s">
        <v>159</v>
      </c>
      <c r="C73" s="78" t="s">
        <v>148</v>
      </c>
      <c r="D73" s="81" t="s">
        <v>145</v>
      </c>
      <c r="E73" s="14"/>
    </row>
    <row r="74" spans="1:5" s="3" customFormat="1" ht="13.5" thickBot="1" x14ac:dyDescent="0.25">
      <c r="A74" s="77">
        <v>43</v>
      </c>
      <c r="B74" s="77" t="s">
        <v>164</v>
      </c>
      <c r="C74" s="78" t="s">
        <v>147</v>
      </c>
      <c r="D74" s="122" t="s">
        <v>62</v>
      </c>
      <c r="E74" s="14"/>
    </row>
    <row r="75" spans="1:5" s="3" customFormat="1" ht="13.5" thickBot="1" x14ac:dyDescent="0.25">
      <c r="A75" s="77">
        <v>20</v>
      </c>
      <c r="B75" s="77" t="s">
        <v>155</v>
      </c>
      <c r="C75" s="77" t="s">
        <v>147</v>
      </c>
      <c r="D75" s="124" t="s">
        <v>40</v>
      </c>
      <c r="E75" s="14"/>
    </row>
    <row r="76" spans="1:5" s="3" customFormat="1" ht="13.5" thickBot="1" x14ac:dyDescent="0.25">
      <c r="A76" s="77">
        <v>21</v>
      </c>
      <c r="B76" s="77" t="s">
        <v>157</v>
      </c>
      <c r="C76" s="77" t="s">
        <v>148</v>
      </c>
      <c r="D76" s="124" t="s">
        <v>41</v>
      </c>
      <c r="E76" s="14"/>
    </row>
    <row r="77" spans="1:5" s="3" customFormat="1" ht="13.5" thickBot="1" x14ac:dyDescent="0.25">
      <c r="A77" s="77">
        <v>56</v>
      </c>
      <c r="B77" s="78" t="s">
        <v>158</v>
      </c>
      <c r="C77" s="78" t="s">
        <v>148</v>
      </c>
      <c r="D77" s="79" t="s">
        <v>75</v>
      </c>
      <c r="E77" s="14"/>
    </row>
    <row r="78" spans="1:5" s="3" customFormat="1" ht="13.5" thickBot="1" x14ac:dyDescent="0.25">
      <c r="A78" s="77">
        <v>22</v>
      </c>
      <c r="B78" s="77" t="s">
        <v>159</v>
      </c>
      <c r="C78" s="77" t="s">
        <v>148</v>
      </c>
      <c r="D78" s="122" t="s">
        <v>42</v>
      </c>
      <c r="E78" s="14"/>
    </row>
    <row r="79" spans="1:5" s="3" customFormat="1" ht="13.5" thickBot="1" x14ac:dyDescent="0.25">
      <c r="A79" s="77">
        <v>88</v>
      </c>
      <c r="B79" s="78" t="s">
        <v>166</v>
      </c>
      <c r="C79" s="78" t="s">
        <v>148</v>
      </c>
      <c r="D79" s="81" t="s">
        <v>105</v>
      </c>
      <c r="E79" s="14"/>
    </row>
    <row r="80" spans="1:5" s="3" customFormat="1" ht="13.5" thickBot="1" x14ac:dyDescent="0.25">
      <c r="A80" s="78">
        <v>122</v>
      </c>
      <c r="B80" s="78" t="s">
        <v>175</v>
      </c>
      <c r="C80" s="78" t="s">
        <v>147</v>
      </c>
      <c r="D80" s="81" t="s">
        <v>137</v>
      </c>
      <c r="E80" s="14"/>
    </row>
    <row r="81" spans="1:5" s="3" customFormat="1" ht="13.5" thickBot="1" x14ac:dyDescent="0.25">
      <c r="A81" s="77">
        <v>51</v>
      </c>
      <c r="B81" s="78" t="s">
        <v>173</v>
      </c>
      <c r="C81" s="78" t="s">
        <v>148</v>
      </c>
      <c r="D81" s="79" t="s">
        <v>70</v>
      </c>
      <c r="E81" s="14"/>
    </row>
    <row r="82" spans="1:5" s="3" customFormat="1" ht="13.5" thickBot="1" x14ac:dyDescent="0.25">
      <c r="A82" s="77">
        <v>59</v>
      </c>
      <c r="B82" s="78" t="s">
        <v>153</v>
      </c>
      <c r="C82" s="78" t="s">
        <v>148</v>
      </c>
      <c r="D82" s="81" t="s">
        <v>78</v>
      </c>
      <c r="E82" s="14"/>
    </row>
    <row r="83" spans="1:5" s="3" customFormat="1" ht="13.5" thickBot="1" x14ac:dyDescent="0.25">
      <c r="A83" s="77">
        <v>62</v>
      </c>
      <c r="B83" s="78" t="s">
        <v>160</v>
      </c>
      <c r="C83" s="78" t="s">
        <v>148</v>
      </c>
      <c r="D83" s="79" t="s">
        <v>81</v>
      </c>
      <c r="E83" s="14"/>
    </row>
    <row r="84" spans="1:5" s="3" customFormat="1" ht="13.5" thickBot="1" x14ac:dyDescent="0.25">
      <c r="A84" s="77">
        <v>41</v>
      </c>
      <c r="B84" s="77" t="s">
        <v>164</v>
      </c>
      <c r="C84" s="78" t="s">
        <v>147</v>
      </c>
      <c r="D84" s="124" t="s">
        <v>61</v>
      </c>
      <c r="E84" s="14"/>
    </row>
    <row r="85" spans="1:5" s="3" customFormat="1" ht="13.5" thickBot="1" x14ac:dyDescent="0.25">
      <c r="A85" s="78">
        <v>123</v>
      </c>
      <c r="B85" s="78" t="s">
        <v>172</v>
      </c>
      <c r="C85" s="78" t="s">
        <v>147</v>
      </c>
      <c r="D85" s="81" t="s">
        <v>138</v>
      </c>
      <c r="E85" s="39"/>
    </row>
    <row r="86" spans="1:5" s="3" customFormat="1" ht="13.5" thickBot="1" x14ac:dyDescent="0.25">
      <c r="A86" s="78">
        <v>134</v>
      </c>
      <c r="B86" s="78" t="s">
        <v>155</v>
      </c>
      <c r="C86" s="78" t="s">
        <v>249</v>
      </c>
      <c r="D86" s="124" t="s">
        <v>248</v>
      </c>
      <c r="E86" s="14"/>
    </row>
    <row r="87" spans="1:5" s="3" customFormat="1" ht="13.5" thickBot="1" x14ac:dyDescent="0.25">
      <c r="A87" s="77">
        <v>54</v>
      </c>
      <c r="B87" s="78" t="s">
        <v>174</v>
      </c>
      <c r="C87" s="78" t="s">
        <v>148</v>
      </c>
      <c r="D87" s="79" t="s">
        <v>73</v>
      </c>
      <c r="E87" s="14"/>
    </row>
    <row r="88" spans="1:5" s="3" customFormat="1" ht="13.5" thickBot="1" x14ac:dyDescent="0.25">
      <c r="A88" s="77">
        <v>50</v>
      </c>
      <c r="B88" s="78" t="s">
        <v>168</v>
      </c>
      <c r="C88" s="78" t="s">
        <v>148</v>
      </c>
      <c r="D88" s="79" t="s">
        <v>69</v>
      </c>
      <c r="E88" s="14"/>
    </row>
    <row r="89" spans="1:5" s="3" customFormat="1" ht="13.5" thickBot="1" x14ac:dyDescent="0.25">
      <c r="A89" s="77">
        <v>90</v>
      </c>
      <c r="B89" s="78" t="s">
        <v>161</v>
      </c>
      <c r="C89" s="78" t="s">
        <v>148</v>
      </c>
      <c r="D89" s="81" t="s">
        <v>107</v>
      </c>
      <c r="E89" s="14"/>
    </row>
    <row r="90" spans="1:5" s="3" customFormat="1" ht="13.5" thickBot="1" x14ac:dyDescent="0.25">
      <c r="A90" s="77">
        <v>23</v>
      </c>
      <c r="B90" s="77" t="s">
        <v>157</v>
      </c>
      <c r="C90" s="77" t="s">
        <v>148</v>
      </c>
      <c r="D90" s="123" t="s">
        <v>43</v>
      </c>
      <c r="E90" s="14"/>
    </row>
    <row r="91" spans="1:5" s="3" customFormat="1" ht="13.5" thickBot="1" x14ac:dyDescent="0.25">
      <c r="A91" s="77">
        <v>70</v>
      </c>
      <c r="B91" s="78" t="s">
        <v>167</v>
      </c>
      <c r="C91" s="78" t="s">
        <v>148</v>
      </c>
      <c r="D91" s="81" t="s">
        <v>89</v>
      </c>
      <c r="E91" s="14"/>
    </row>
    <row r="92" spans="1:5" s="3" customFormat="1" ht="13.5" thickBot="1" x14ac:dyDescent="0.25">
      <c r="A92" s="77">
        <v>136</v>
      </c>
      <c r="B92" s="78" t="s">
        <v>172</v>
      </c>
      <c r="C92" s="78" t="s">
        <v>147</v>
      </c>
      <c r="D92" s="81" t="s">
        <v>410</v>
      </c>
      <c r="E92" s="14"/>
    </row>
    <row r="93" spans="1:5" s="3" customFormat="1" ht="13.5" thickBot="1" x14ac:dyDescent="0.25">
      <c r="A93" s="77">
        <v>24</v>
      </c>
      <c r="B93" s="77" t="s">
        <v>164</v>
      </c>
      <c r="C93" s="77" t="s">
        <v>148</v>
      </c>
      <c r="D93" s="122" t="s">
        <v>44</v>
      </c>
      <c r="E93" s="14"/>
    </row>
    <row r="94" spans="1:5" s="3" customFormat="1" ht="13.5" thickBot="1" x14ac:dyDescent="0.25">
      <c r="A94" s="77">
        <v>73</v>
      </c>
      <c r="B94" s="78" t="s">
        <v>160</v>
      </c>
      <c r="C94" s="78" t="s">
        <v>148</v>
      </c>
      <c r="D94" s="81" t="s">
        <v>92</v>
      </c>
      <c r="E94" s="14"/>
    </row>
    <row r="95" spans="1:5" s="3" customFormat="1" ht="13.5" thickBot="1" x14ac:dyDescent="0.25">
      <c r="A95" s="78">
        <v>117</v>
      </c>
      <c r="B95" s="78" t="s">
        <v>174</v>
      </c>
      <c r="C95" s="78" t="s">
        <v>148</v>
      </c>
      <c r="D95" s="81" t="s">
        <v>132</v>
      </c>
      <c r="E95" s="14"/>
    </row>
    <row r="96" spans="1:5" s="3" customFormat="1" ht="13.5" thickBot="1" x14ac:dyDescent="0.25">
      <c r="A96" s="77">
        <v>25</v>
      </c>
      <c r="B96" s="77" t="s">
        <v>155</v>
      </c>
      <c r="C96" s="77" t="s">
        <v>148</v>
      </c>
      <c r="D96" s="122" t="s">
        <v>45</v>
      </c>
      <c r="E96" s="14"/>
    </row>
    <row r="97" spans="1:5" s="3" customFormat="1" ht="13.5" thickBot="1" x14ac:dyDescent="0.25">
      <c r="A97" s="77">
        <v>74</v>
      </c>
      <c r="B97" s="78" t="s">
        <v>157</v>
      </c>
      <c r="C97" s="78" t="s">
        <v>148</v>
      </c>
      <c r="D97" s="81" t="s">
        <v>93</v>
      </c>
      <c r="E97" s="14"/>
    </row>
    <row r="98" spans="1:5" s="3" customFormat="1" ht="13.5" thickBot="1" x14ac:dyDescent="0.25">
      <c r="A98" s="77">
        <v>79</v>
      </c>
      <c r="B98" s="78" t="s">
        <v>155</v>
      </c>
      <c r="C98" s="78" t="s">
        <v>148</v>
      </c>
      <c r="D98" s="81" t="s">
        <v>98</v>
      </c>
      <c r="E98" s="14"/>
    </row>
    <row r="99" spans="1:5" s="3" customFormat="1" ht="13.5" thickBot="1" x14ac:dyDescent="0.25">
      <c r="A99" s="77">
        <v>64</v>
      </c>
      <c r="B99" s="78" t="s">
        <v>160</v>
      </c>
      <c r="C99" s="78" t="s">
        <v>148</v>
      </c>
      <c r="D99" s="79" t="s">
        <v>83</v>
      </c>
      <c r="E99" s="14"/>
    </row>
    <row r="100" spans="1:5" s="3" customFormat="1" ht="13.5" thickBot="1" x14ac:dyDescent="0.25">
      <c r="A100" s="78">
        <v>133</v>
      </c>
      <c r="B100" s="78" t="s">
        <v>173</v>
      </c>
      <c r="C100" s="78" t="s">
        <v>148</v>
      </c>
      <c r="D100" s="124" t="s">
        <v>223</v>
      </c>
      <c r="E100" s="14"/>
    </row>
    <row r="101" spans="1:5" s="3" customFormat="1" ht="13.5" thickBot="1" x14ac:dyDescent="0.25">
      <c r="A101" s="78">
        <v>129</v>
      </c>
      <c r="B101" s="78" t="s">
        <v>173</v>
      </c>
      <c r="C101" s="78" t="s">
        <v>148</v>
      </c>
      <c r="D101" s="81" t="s">
        <v>144</v>
      </c>
      <c r="E101" s="14"/>
    </row>
    <row r="102" spans="1:5" s="3" customFormat="1" ht="13.5" thickBot="1" x14ac:dyDescent="0.25">
      <c r="A102" s="77">
        <v>26</v>
      </c>
      <c r="B102" s="77" t="s">
        <v>155</v>
      </c>
      <c r="C102" s="77" t="s">
        <v>148</v>
      </c>
      <c r="D102" s="122" t="s">
        <v>46</v>
      </c>
      <c r="E102" s="14"/>
    </row>
    <row r="103" spans="1:5" s="3" customFormat="1" ht="13.5" thickBot="1" x14ac:dyDescent="0.25">
      <c r="A103" s="77">
        <v>55</v>
      </c>
      <c r="B103" s="78" t="s">
        <v>174</v>
      </c>
      <c r="C103" s="78" t="s">
        <v>148</v>
      </c>
      <c r="D103" s="79" t="s">
        <v>74</v>
      </c>
      <c r="E103" s="14"/>
    </row>
    <row r="104" spans="1:5" s="3" customFormat="1" ht="13.5" thickBot="1" x14ac:dyDescent="0.25">
      <c r="A104" s="77">
        <v>76</v>
      </c>
      <c r="B104" s="78" t="s">
        <v>157</v>
      </c>
      <c r="C104" s="78" t="s">
        <v>148</v>
      </c>
      <c r="D104" s="81" t="s">
        <v>95</v>
      </c>
      <c r="E104" s="15"/>
    </row>
    <row r="105" spans="1:5" s="3" customFormat="1" ht="13.5" thickBot="1" x14ac:dyDescent="0.25">
      <c r="A105" s="78">
        <v>131</v>
      </c>
      <c r="B105" s="78" t="s">
        <v>159</v>
      </c>
      <c r="C105" s="78" t="s">
        <v>148</v>
      </c>
      <c r="D105" s="81" t="s">
        <v>146</v>
      </c>
      <c r="E105" s="14"/>
    </row>
    <row r="106" spans="1:5" s="3" customFormat="1" ht="13.5" thickBot="1" x14ac:dyDescent="0.25">
      <c r="A106" s="77">
        <v>27</v>
      </c>
      <c r="B106" s="77" t="s">
        <v>164</v>
      </c>
      <c r="C106" s="77" t="s">
        <v>147</v>
      </c>
      <c r="D106" s="122" t="s">
        <v>47</v>
      </c>
      <c r="E106" s="14"/>
    </row>
    <row r="107" spans="1:5" s="3" customFormat="1" ht="13.5" thickBot="1" x14ac:dyDescent="0.25">
      <c r="A107" s="77">
        <v>81</v>
      </c>
      <c r="B107" s="78" t="s">
        <v>157</v>
      </c>
      <c r="C107" s="78" t="s">
        <v>148</v>
      </c>
      <c r="D107" s="81" t="s">
        <v>100</v>
      </c>
      <c r="E107" s="39"/>
    </row>
    <row r="108" spans="1:5" s="3" customFormat="1" ht="13.5" thickBot="1" x14ac:dyDescent="0.25">
      <c r="A108" s="77">
        <v>28</v>
      </c>
      <c r="B108" s="77" t="s">
        <v>166</v>
      </c>
      <c r="C108" s="77" t="s">
        <v>147</v>
      </c>
      <c r="D108" s="122" t="s">
        <v>48</v>
      </c>
      <c r="E108" s="39"/>
    </row>
    <row r="109" spans="1:5" s="3" customFormat="1" ht="13.5" thickBot="1" x14ac:dyDescent="0.25">
      <c r="A109" s="77">
        <v>29</v>
      </c>
      <c r="B109" s="77" t="s">
        <v>164</v>
      </c>
      <c r="C109" s="77" t="s">
        <v>148</v>
      </c>
      <c r="D109" s="122" t="s">
        <v>49</v>
      </c>
      <c r="E109" s="39"/>
    </row>
    <row r="110" spans="1:5" s="3" customFormat="1" ht="13.5" thickBot="1" x14ac:dyDescent="0.25">
      <c r="A110" s="78">
        <v>111</v>
      </c>
      <c r="B110" s="78" t="s">
        <v>164</v>
      </c>
      <c r="C110" s="78" t="s">
        <v>147</v>
      </c>
      <c r="D110" s="81" t="s">
        <v>126</v>
      </c>
      <c r="E110" s="39"/>
    </row>
    <row r="111" spans="1:5" s="3" customFormat="1" ht="13.5" thickBot="1" x14ac:dyDescent="0.25">
      <c r="A111" s="78">
        <v>139</v>
      </c>
      <c r="B111" s="78" t="s">
        <v>172</v>
      </c>
      <c r="C111" s="78" t="s">
        <v>147</v>
      </c>
      <c r="D111" s="81" t="s">
        <v>424</v>
      </c>
      <c r="E111" s="39"/>
    </row>
    <row r="112" spans="1:5" s="3" customFormat="1" ht="13.5" thickBot="1" x14ac:dyDescent="0.25">
      <c r="A112" s="77">
        <v>93</v>
      </c>
      <c r="B112" s="78" t="s">
        <v>166</v>
      </c>
      <c r="C112" s="78" t="s">
        <v>148</v>
      </c>
      <c r="D112" s="81" t="s">
        <v>110</v>
      </c>
      <c r="E112" s="82"/>
    </row>
    <row r="113" spans="1:5" s="3" customFormat="1" ht="13.5" thickBot="1" x14ac:dyDescent="0.25">
      <c r="A113" s="77">
        <v>40</v>
      </c>
      <c r="B113" s="77" t="s">
        <v>156</v>
      </c>
      <c r="C113" s="78" t="s">
        <v>147</v>
      </c>
      <c r="D113" s="122" t="s">
        <v>60</v>
      </c>
      <c r="E113" s="39"/>
    </row>
    <row r="114" spans="1:5" s="3" customFormat="1" ht="13.5" thickBot="1" x14ac:dyDescent="0.25">
      <c r="A114" s="77">
        <v>30</v>
      </c>
      <c r="B114" s="77" t="s">
        <v>156</v>
      </c>
      <c r="C114" s="77" t="s">
        <v>147</v>
      </c>
      <c r="D114" s="122" t="s">
        <v>50</v>
      </c>
      <c r="E114" s="39"/>
    </row>
    <row r="115" spans="1:5" s="3" customFormat="1" ht="13.5" thickBot="1" x14ac:dyDescent="0.25">
      <c r="A115" s="77">
        <v>69</v>
      </c>
      <c r="B115" s="78" t="s">
        <v>167</v>
      </c>
      <c r="C115" s="78" t="s">
        <v>148</v>
      </c>
      <c r="D115" s="81" t="s">
        <v>88</v>
      </c>
      <c r="E115" s="39"/>
    </row>
    <row r="116" spans="1:5" s="3" customFormat="1" ht="13.5" thickBot="1" x14ac:dyDescent="0.25">
      <c r="A116" s="77">
        <v>31</v>
      </c>
      <c r="B116" s="77" t="s">
        <v>167</v>
      </c>
      <c r="C116" s="77" t="s">
        <v>147</v>
      </c>
      <c r="D116" s="122" t="s">
        <v>51</v>
      </c>
      <c r="E116" s="39"/>
    </row>
    <row r="117" spans="1:5" s="3" customFormat="1" ht="13.5" thickBot="1" x14ac:dyDescent="0.25">
      <c r="A117" s="77">
        <v>138</v>
      </c>
      <c r="B117" s="77" t="s">
        <v>172</v>
      </c>
      <c r="C117" s="77" t="s">
        <v>147</v>
      </c>
      <c r="D117" s="122" t="s">
        <v>421</v>
      </c>
      <c r="E117" s="39"/>
    </row>
    <row r="118" spans="1:5" s="3" customFormat="1" ht="13.5" thickBot="1" x14ac:dyDescent="0.25">
      <c r="A118" s="77">
        <v>32</v>
      </c>
      <c r="B118" s="77" t="s">
        <v>168</v>
      </c>
      <c r="C118" s="77" t="s">
        <v>147</v>
      </c>
      <c r="D118" s="124" t="s">
        <v>52</v>
      </c>
      <c r="E118" s="39"/>
    </row>
    <row r="119" spans="1:5" s="3" customFormat="1" ht="13.5" thickBot="1" x14ac:dyDescent="0.25">
      <c r="A119" s="77">
        <v>33</v>
      </c>
      <c r="B119" s="77" t="s">
        <v>162</v>
      </c>
      <c r="C119" s="77" t="s">
        <v>148</v>
      </c>
      <c r="D119" s="124" t="s">
        <v>53</v>
      </c>
      <c r="E119" s="82"/>
    </row>
    <row r="120" spans="1:5" s="3" customFormat="1" ht="13.5" thickBot="1" x14ac:dyDescent="0.25">
      <c r="A120" s="77">
        <v>34</v>
      </c>
      <c r="B120" s="77" t="s">
        <v>169</v>
      </c>
      <c r="C120" s="77" t="s">
        <v>148</v>
      </c>
      <c r="D120" s="124" t="s">
        <v>54</v>
      </c>
      <c r="E120" s="39"/>
    </row>
    <row r="121" spans="1:5" s="3" customFormat="1" ht="13.5" thickBot="1" x14ac:dyDescent="0.25">
      <c r="A121" s="77">
        <v>72</v>
      </c>
      <c r="B121" s="78" t="s">
        <v>167</v>
      </c>
      <c r="C121" s="78" t="s">
        <v>148</v>
      </c>
      <c r="D121" s="81" t="s">
        <v>91</v>
      </c>
    </row>
    <row r="122" spans="1:5" s="3" customFormat="1" ht="13.5" thickBot="1" x14ac:dyDescent="0.25">
      <c r="A122" s="77">
        <v>48</v>
      </c>
      <c r="B122" s="78" t="s">
        <v>157</v>
      </c>
      <c r="C122" s="78" t="s">
        <v>148</v>
      </c>
      <c r="D122" s="81" t="s">
        <v>67</v>
      </c>
    </row>
    <row r="123" spans="1:5" s="3" customFormat="1" ht="13.5" thickBot="1" x14ac:dyDescent="0.25">
      <c r="A123" s="77">
        <v>35</v>
      </c>
      <c r="B123" s="77" t="s">
        <v>167</v>
      </c>
      <c r="C123" s="77" t="s">
        <v>148</v>
      </c>
      <c r="D123" s="124" t="s">
        <v>55</v>
      </c>
    </row>
    <row r="124" spans="1:5" s="3" customFormat="1" ht="13.5" thickBot="1" x14ac:dyDescent="0.25">
      <c r="A124" s="77">
        <v>66</v>
      </c>
      <c r="B124" s="78" t="s">
        <v>167</v>
      </c>
      <c r="C124" s="78" t="s">
        <v>148</v>
      </c>
      <c r="D124" s="81" t="s">
        <v>85</v>
      </c>
    </row>
    <row r="125" spans="1:5" s="3" customFormat="1" ht="13.5" thickBot="1" x14ac:dyDescent="0.25">
      <c r="A125" s="77">
        <v>67</v>
      </c>
      <c r="B125" s="78" t="s">
        <v>167</v>
      </c>
      <c r="C125" s="78" t="s">
        <v>148</v>
      </c>
      <c r="D125" s="81" t="s">
        <v>86</v>
      </c>
    </row>
    <row r="126" spans="1:5" s="3" customFormat="1" ht="13.5" thickBot="1" x14ac:dyDescent="0.25">
      <c r="A126" s="77">
        <v>36</v>
      </c>
      <c r="B126" s="77" t="s">
        <v>155</v>
      </c>
      <c r="C126" s="77" t="s">
        <v>147</v>
      </c>
      <c r="D126" s="124" t="s">
        <v>56</v>
      </c>
    </row>
    <row r="127" spans="1:5" s="3" customFormat="1" ht="13.5" thickBot="1" x14ac:dyDescent="0.25">
      <c r="A127" s="78">
        <v>132</v>
      </c>
      <c r="B127" s="78" t="s">
        <v>173</v>
      </c>
      <c r="C127" s="78" t="s">
        <v>148</v>
      </c>
      <c r="D127" s="124" t="s">
        <v>222</v>
      </c>
    </row>
    <row r="128" spans="1:5" s="3" customFormat="1" ht="13.5" thickBot="1" x14ac:dyDescent="0.25">
      <c r="A128" s="77">
        <v>47</v>
      </c>
      <c r="B128" s="78" t="s">
        <v>157</v>
      </c>
      <c r="C128" s="78" t="s">
        <v>148</v>
      </c>
      <c r="D128" s="81" t="s">
        <v>65</v>
      </c>
    </row>
    <row r="129" spans="1:4" s="3" customFormat="1" ht="13.5" thickBot="1" x14ac:dyDescent="0.25">
      <c r="A129" s="77">
        <v>37</v>
      </c>
      <c r="B129" s="77" t="s">
        <v>166</v>
      </c>
      <c r="C129" s="77" t="s">
        <v>147</v>
      </c>
      <c r="D129" s="124" t="s">
        <v>57</v>
      </c>
    </row>
    <row r="130" spans="1:4" s="3" customFormat="1" ht="13.5" thickBot="1" x14ac:dyDescent="0.25">
      <c r="A130" s="78">
        <v>125</v>
      </c>
      <c r="B130" s="78" t="s">
        <v>173</v>
      </c>
      <c r="C130" s="78" t="s">
        <v>148</v>
      </c>
      <c r="D130" s="81" t="s">
        <v>140</v>
      </c>
    </row>
    <row r="131" spans="1:4" s="3" customFormat="1" ht="13.5" thickBot="1" x14ac:dyDescent="0.25">
      <c r="A131" s="77">
        <v>89</v>
      </c>
      <c r="B131" s="78" t="s">
        <v>161</v>
      </c>
      <c r="C131" s="78" t="s">
        <v>148</v>
      </c>
      <c r="D131" s="81" t="s">
        <v>106</v>
      </c>
    </row>
    <row r="132" spans="1:4" s="3" customFormat="1" ht="13.5" thickBot="1" x14ac:dyDescent="0.25">
      <c r="A132" s="78">
        <v>136</v>
      </c>
      <c r="B132" s="78" t="s">
        <v>387</v>
      </c>
      <c r="C132" s="78" t="s">
        <v>148</v>
      </c>
      <c r="D132" s="124" t="s">
        <v>378</v>
      </c>
    </row>
    <row r="133" spans="1:4" s="3" customFormat="1" ht="13.5" thickBot="1" x14ac:dyDescent="0.25">
      <c r="A133" s="77">
        <v>99</v>
      </c>
      <c r="B133" s="78" t="s">
        <v>156</v>
      </c>
      <c r="C133" s="78" t="s">
        <v>148</v>
      </c>
      <c r="D133" s="81" t="s">
        <v>114</v>
      </c>
    </row>
    <row r="134" spans="1:4" s="3" customFormat="1" ht="13.5" thickBot="1" x14ac:dyDescent="0.25">
      <c r="A134" s="77">
        <v>95</v>
      </c>
      <c r="B134" s="78" t="s">
        <v>166</v>
      </c>
      <c r="C134" s="78" t="s">
        <v>148</v>
      </c>
      <c r="D134" s="80" t="s">
        <v>112</v>
      </c>
    </row>
    <row r="135" spans="1:4" s="3" customFormat="1" ht="13.5" thickBot="1" x14ac:dyDescent="0.25">
      <c r="A135" s="78">
        <v>127</v>
      </c>
      <c r="B135" s="78" t="s">
        <v>172</v>
      </c>
      <c r="C135" s="78" t="s">
        <v>148</v>
      </c>
      <c r="D135" s="81" t="s">
        <v>142</v>
      </c>
    </row>
    <row r="136" spans="1:4" s="3" customFormat="1" ht="13.5" thickBot="1" x14ac:dyDescent="0.25">
      <c r="A136" s="77">
        <v>65</v>
      </c>
      <c r="B136" s="78" t="s">
        <v>160</v>
      </c>
      <c r="C136" s="78" t="s">
        <v>148</v>
      </c>
      <c r="D136" s="79" t="s">
        <v>84</v>
      </c>
    </row>
    <row r="137" spans="1:4" s="3" customFormat="1" ht="13.5" thickBot="1" x14ac:dyDescent="0.25">
      <c r="A137" s="77">
        <v>60</v>
      </c>
      <c r="B137" s="78" t="s">
        <v>160</v>
      </c>
      <c r="C137" s="78" t="s">
        <v>148</v>
      </c>
      <c r="D137" s="79" t="s">
        <v>79</v>
      </c>
    </row>
    <row r="138" spans="1:4" s="3" customFormat="1" ht="13.5" thickBot="1" x14ac:dyDescent="0.25">
      <c r="A138" s="77">
        <v>91</v>
      </c>
      <c r="B138" s="78" t="s">
        <v>161</v>
      </c>
      <c r="C138" s="78" t="s">
        <v>148</v>
      </c>
      <c r="D138" s="81" t="s">
        <v>108</v>
      </c>
    </row>
    <row r="139" spans="1:4" s="3" customFormat="1" ht="13.5" thickBot="1" x14ac:dyDescent="0.25">
      <c r="A139" s="77">
        <v>38</v>
      </c>
      <c r="B139" s="77" t="s">
        <v>160</v>
      </c>
      <c r="C139" s="77" t="s">
        <v>148</v>
      </c>
      <c r="D139" s="122" t="s">
        <v>58</v>
      </c>
    </row>
    <row r="140" spans="1:4" s="3" customFormat="1" ht="13.5" thickBot="1" x14ac:dyDescent="0.25">
      <c r="A140" s="78">
        <v>119</v>
      </c>
      <c r="B140" s="78" t="s">
        <v>164</v>
      </c>
      <c r="C140" s="78" t="s">
        <v>147</v>
      </c>
      <c r="D140" s="81" t="s">
        <v>134</v>
      </c>
    </row>
  </sheetData>
  <autoFilter ref="A1:D140">
    <sortState ref="A2:D136">
      <sortCondition ref="D1:D136"/>
    </sortState>
  </autoFilter>
  <pageMargins left="0.70866141732283472" right="0.70866141732283472" top="0.74803149606299213" bottom="0.74803149606299213" header="0.31496062992125984" footer="0.31496062992125984"/>
  <pageSetup paperSize="14" scale="57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22"/>
  <sheetViews>
    <sheetView showGridLines="0" workbookViewId="0">
      <selection activeCell="D24" sqref="D24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VEHICULARES'!A17</f>
        <v>BOGOTA - BARRANQUILLA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10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x14ac:dyDescent="0.2">
      <c r="B7" s="20">
        <v>1</v>
      </c>
      <c r="C7" s="11" t="s">
        <v>11</v>
      </c>
      <c r="D7" s="12">
        <f>+'RESUMEN TARIFAS (2)'!F9</f>
        <v>8400</v>
      </c>
      <c r="E7" s="12">
        <f>+'RESUMEN TARIFAS (2)'!G9</f>
        <v>14500</v>
      </c>
      <c r="F7" s="12">
        <f>+'RESUMEN TARIFAS (2)'!H9</f>
        <v>9300</v>
      </c>
      <c r="G7" s="12">
        <f>+'RESUMEN TARIFAS (2)'!I9</f>
        <v>21100</v>
      </c>
      <c r="H7" s="12">
        <f>+'RESUMEN TARIFAS (2)'!J9</f>
        <v>32100</v>
      </c>
      <c r="I7" s="12">
        <f>+'RESUMEN TARIFAS (2)'!K9</f>
        <v>41400</v>
      </c>
      <c r="J7" s="21">
        <f>+'RESUMEN TARIFAS (2)'!L9</f>
        <v>45800</v>
      </c>
    </row>
    <row r="8" spans="2:12" x14ac:dyDescent="0.2">
      <c r="B8" s="20">
        <v>2</v>
      </c>
      <c r="C8" s="13" t="s">
        <v>12</v>
      </c>
      <c r="D8" s="12">
        <f>+'RESUMEN TARIFAS (2)'!F50</f>
        <v>7800</v>
      </c>
      <c r="E8" s="12">
        <f>+'RESUMEN TARIFAS (2)'!G50</f>
        <v>8600</v>
      </c>
      <c r="F8" s="12">
        <f>+'RESUMEN TARIFAS (2)'!H50</f>
        <v>22300</v>
      </c>
      <c r="G8" s="12">
        <f>+'RESUMEN TARIFAS (2)'!I50</f>
        <v>27600</v>
      </c>
      <c r="H8" s="12">
        <f>+'RESUMEN TARIFAS (2)'!J50</f>
        <v>32500</v>
      </c>
      <c r="I8" s="12">
        <f>+'RESUMEN TARIFAS (2)'!K50</f>
        <v>0</v>
      </c>
      <c r="J8" s="21">
        <f>+'RESUMEN TARIFAS (2)'!L50</f>
        <v>0</v>
      </c>
    </row>
    <row r="9" spans="2:12" x14ac:dyDescent="0.2">
      <c r="B9" s="20">
        <v>3</v>
      </c>
      <c r="C9" s="13" t="s">
        <v>13</v>
      </c>
      <c r="D9" s="12">
        <f>+'RESUMEN TARIFAS (2)'!F4</f>
        <v>7800</v>
      </c>
      <c r="E9" s="12">
        <f>+'RESUMEN TARIFAS (2)'!G4</f>
        <v>8600</v>
      </c>
      <c r="F9" s="12">
        <f>+'RESUMEN TARIFAS (2)'!H4</f>
        <v>22300</v>
      </c>
      <c r="G9" s="12">
        <f>+'RESUMEN TARIFAS (2)'!I4</f>
        <v>27600</v>
      </c>
      <c r="H9" s="12">
        <f>+'RESUMEN TARIFAS (2)'!J4</f>
        <v>32500</v>
      </c>
      <c r="I9" s="12">
        <f>+'RESUMEN TARIFAS (2)'!K4</f>
        <v>0</v>
      </c>
      <c r="J9" s="21">
        <f>+'RESUMEN TARIFAS (2)'!L4</f>
        <v>0</v>
      </c>
    </row>
    <row r="10" spans="2:12" x14ac:dyDescent="0.2">
      <c r="B10" s="20">
        <v>4</v>
      </c>
      <c r="C10" s="22" t="s">
        <v>25</v>
      </c>
      <c r="D10" s="23">
        <f>+'RESUMEN TARIFAS (2)'!F10</f>
        <v>8000</v>
      </c>
      <c r="E10" s="23">
        <f>+'RESUMEN TARIFAS (2)'!G10</f>
        <v>8700</v>
      </c>
      <c r="F10" s="23">
        <f>+'RESUMEN TARIFAS (2)'!H10</f>
        <v>18600</v>
      </c>
      <c r="G10" s="23">
        <f>+'RESUMEN TARIFAS (2)'!I10</f>
        <v>23600</v>
      </c>
      <c r="H10" s="23">
        <f>+'RESUMEN TARIFAS (2)'!J10</f>
        <v>26600</v>
      </c>
      <c r="I10" s="23">
        <f>+'RESUMEN TARIFAS (2)'!K10</f>
        <v>0</v>
      </c>
      <c r="J10" s="24">
        <f>+'RESUMEN TARIFAS (2)'!L10</f>
        <v>0</v>
      </c>
    </row>
    <row r="11" spans="2:12" x14ac:dyDescent="0.2">
      <c r="B11" s="20">
        <v>5</v>
      </c>
      <c r="C11" s="22" t="s">
        <v>61</v>
      </c>
      <c r="D11" s="23">
        <f>+'RESUMEN TARIFAS (2)'!F91</f>
        <v>7900</v>
      </c>
      <c r="E11" s="23">
        <f>+'RESUMEN TARIFAS (2)'!G91</f>
        <v>8600</v>
      </c>
      <c r="F11" s="23">
        <f>+'RESUMEN TARIFAS (2)'!H91</f>
        <v>22200</v>
      </c>
      <c r="G11" s="23">
        <f>+'RESUMEN TARIFAS (2)'!I91</f>
        <v>27600</v>
      </c>
      <c r="H11" s="23">
        <f>+'RESUMEN TARIFAS (2)'!J91</f>
        <v>32300</v>
      </c>
      <c r="I11" s="23">
        <f>+'RESUMEN TARIFAS (2)'!K91</f>
        <v>0</v>
      </c>
      <c r="J11" s="24">
        <f>+'RESUMEN TARIFAS (2)'!L91</f>
        <v>0</v>
      </c>
    </row>
    <row r="12" spans="2:12" x14ac:dyDescent="0.2">
      <c r="B12" s="20">
        <v>6</v>
      </c>
      <c r="C12" s="22" t="s">
        <v>419</v>
      </c>
      <c r="D12" s="23">
        <f>+'RESUMEN TARIFAS (2)'!F37</f>
        <v>7900</v>
      </c>
      <c r="E12" s="23">
        <f>+'RESUMEN TARIFAS (2)'!G37</f>
        <v>8600</v>
      </c>
      <c r="F12" s="23">
        <f>+'RESUMEN TARIFAS (2)'!H37</f>
        <v>22200</v>
      </c>
      <c r="G12" s="23">
        <f>+'RESUMEN TARIFAS (2)'!I37</f>
        <v>27600</v>
      </c>
      <c r="H12" s="23">
        <f>+'RESUMEN TARIFAS (2)'!J37</f>
        <v>32300</v>
      </c>
      <c r="I12" s="23">
        <f>+'RESUMEN TARIFAS (2)'!K37</f>
        <v>0</v>
      </c>
      <c r="J12" s="24">
        <f>+'RESUMEN TARIFAS (2)'!L37</f>
        <v>0</v>
      </c>
    </row>
    <row r="13" spans="2:12" x14ac:dyDescent="0.2">
      <c r="B13" s="20">
        <v>7</v>
      </c>
      <c r="C13" s="22" t="s">
        <v>62</v>
      </c>
      <c r="D13" s="23">
        <f>+'RESUMEN TARIFAS (2)'!F79</f>
        <v>7900</v>
      </c>
      <c r="E13" s="23">
        <f>+'RESUMEN TARIFAS (2)'!G79</f>
        <v>8600</v>
      </c>
      <c r="F13" s="23">
        <f>+'RESUMEN TARIFAS (2)'!H79</f>
        <v>22200</v>
      </c>
      <c r="G13" s="23">
        <f>+'RESUMEN TARIFAS (2)'!I79</f>
        <v>27600</v>
      </c>
      <c r="H13" s="23">
        <f>+'RESUMEN TARIFAS (2)'!J79</f>
        <v>32300</v>
      </c>
      <c r="I13" s="23">
        <f>+'RESUMEN TARIFAS (2)'!K79</f>
        <v>0</v>
      </c>
      <c r="J13" s="24">
        <f>+'RESUMEN TARIFAS (2)'!L79</f>
        <v>0</v>
      </c>
    </row>
    <row r="14" spans="2:12" x14ac:dyDescent="0.2">
      <c r="B14" s="20">
        <v>8</v>
      </c>
      <c r="C14" s="22" t="s">
        <v>47</v>
      </c>
      <c r="D14" s="23">
        <f>+'RESUMEN TARIFAS (2)'!F115</f>
        <v>9000</v>
      </c>
      <c r="E14" s="23">
        <f>+'RESUMEN TARIFAS (2)'!G115</f>
        <v>9600</v>
      </c>
      <c r="F14" s="23">
        <f>+'RESUMEN TARIFAS (2)'!H115</f>
        <v>10500</v>
      </c>
      <c r="G14" s="23">
        <f>+'RESUMEN TARIFAS (2)'!I115</f>
        <v>11100</v>
      </c>
      <c r="H14" s="23">
        <f>+'RESUMEN TARIFAS (2)'!J115</f>
        <v>12000</v>
      </c>
      <c r="I14" s="23">
        <f>+'RESUMEN TARIFAS (2)'!K115</f>
        <v>34500</v>
      </c>
      <c r="J14" s="24">
        <f>+'RESUMEN TARIFAS (2)'!L115</f>
        <v>39500</v>
      </c>
    </row>
    <row r="15" spans="2:12" x14ac:dyDescent="0.2">
      <c r="B15" s="20">
        <v>9</v>
      </c>
      <c r="C15" s="22" t="s">
        <v>137</v>
      </c>
      <c r="D15" s="23">
        <f>+'RESUMEN TARIFAS (2)'!F86</f>
        <v>9100</v>
      </c>
      <c r="E15" s="23">
        <f>+'RESUMEN TARIFAS (2)'!G86</f>
        <v>10000</v>
      </c>
      <c r="F15" s="23">
        <f>+'RESUMEN TARIFAS (2)'!H86</f>
        <v>20700</v>
      </c>
      <c r="G15" s="23">
        <f>+'RESUMEN TARIFAS (2)'!I86</f>
        <v>26600</v>
      </c>
      <c r="H15" s="23">
        <f>+'RESUMEN TARIFAS (2)'!J86</f>
        <v>30200</v>
      </c>
      <c r="I15" s="23">
        <f>+'RESUMEN TARIFAS (2)'!K86</f>
        <v>0</v>
      </c>
      <c r="J15" s="24">
        <f>+'RESUMEN TARIFAS (2)'!L86</f>
        <v>0</v>
      </c>
    </row>
    <row r="16" spans="2:12" x14ac:dyDescent="0.2">
      <c r="B16" s="20">
        <v>10</v>
      </c>
      <c r="C16" s="22" t="s">
        <v>138</v>
      </c>
      <c r="D16" s="23">
        <f>+'RESUMEN TARIFAS (2)'!F92</f>
        <v>9100</v>
      </c>
      <c r="E16" s="23">
        <f>+'RESUMEN TARIFAS (2)'!G92</f>
        <v>10000</v>
      </c>
      <c r="F16" s="23">
        <f>+'RESUMEN TARIFAS (2)'!H92</f>
        <v>20700</v>
      </c>
      <c r="G16" s="23">
        <f>+'RESUMEN TARIFAS (2)'!I92</f>
        <v>26600</v>
      </c>
      <c r="H16" s="23">
        <f>+'RESUMEN TARIFAS (2)'!J92</f>
        <v>30200</v>
      </c>
      <c r="I16" s="23">
        <f>+'RESUMEN TARIFAS (2)'!K92</f>
        <v>0</v>
      </c>
      <c r="J16" s="24">
        <f>+'RESUMEN TARIFAS (2)'!L92</f>
        <v>0</v>
      </c>
    </row>
    <row r="17" spans="2:10" x14ac:dyDescent="0.2">
      <c r="B17" s="20">
        <v>11</v>
      </c>
      <c r="C17" s="22" t="s">
        <v>141</v>
      </c>
      <c r="D17" s="23">
        <f>+'RESUMEN TARIFAS (2)'!F70</f>
        <v>7900</v>
      </c>
      <c r="E17" s="23">
        <f>+'RESUMEN TARIFAS (2)'!G70</f>
        <v>8700</v>
      </c>
      <c r="F17" s="23">
        <f>+'RESUMEN TARIFAS (2)'!H70</f>
        <v>18900</v>
      </c>
      <c r="G17" s="23">
        <f>+'RESUMEN TARIFAS (2)'!I70</f>
        <v>24300</v>
      </c>
      <c r="H17" s="23">
        <f>+'RESUMEN TARIFAS (2)'!J70</f>
        <v>27600</v>
      </c>
      <c r="I17" s="23">
        <f>+'RESUMEN TARIFAS (2)'!K70</f>
        <v>0</v>
      </c>
      <c r="J17" s="24">
        <f>+'RESUMEN TARIFAS (2)'!L70</f>
        <v>0</v>
      </c>
    </row>
    <row r="18" spans="2:10" x14ac:dyDescent="0.2">
      <c r="B18" s="20">
        <v>12</v>
      </c>
      <c r="C18" s="22" t="s">
        <v>139</v>
      </c>
      <c r="D18" s="23">
        <f>+'RESUMEN TARIFAS (2)'!F43</f>
        <v>7700</v>
      </c>
      <c r="E18" s="23">
        <f>+'RESUMEN TARIFAS (2)'!G43</f>
        <v>8400</v>
      </c>
      <c r="F18" s="23">
        <f>+'RESUMEN TARIFAS (2)'!H43</f>
        <v>19700</v>
      </c>
      <c r="G18" s="23">
        <f>+'RESUMEN TARIFAS (2)'!I43</f>
        <v>25900</v>
      </c>
      <c r="H18" s="23">
        <f>+'RESUMEN TARIFAS (2)'!J43</f>
        <v>30000</v>
      </c>
      <c r="I18" s="23">
        <f>+'RESUMEN TARIFAS (2)'!K43</f>
        <v>0</v>
      </c>
      <c r="J18" s="24">
        <f>+'RESUMEN TARIFAS (2)'!L43</f>
        <v>0</v>
      </c>
    </row>
    <row r="19" spans="2:10" x14ac:dyDescent="0.2">
      <c r="B19" s="20">
        <v>13</v>
      </c>
      <c r="C19" s="22" t="s">
        <v>140</v>
      </c>
      <c r="D19" s="23">
        <f>+'RESUMEN TARIFAS (2)'!F141</f>
        <v>7700</v>
      </c>
      <c r="E19" s="23">
        <f>+'RESUMEN TARIFAS (2)'!G141</f>
        <v>8400</v>
      </c>
      <c r="F19" s="23">
        <f>+'RESUMEN TARIFAS (2)'!H141</f>
        <v>19700</v>
      </c>
      <c r="G19" s="23">
        <f>+'RESUMEN TARIFAS (2)'!I141</f>
        <v>25900</v>
      </c>
      <c r="H19" s="23">
        <f>+'RESUMEN TARIFAS (2)'!J141</f>
        <v>30000</v>
      </c>
      <c r="I19" s="23">
        <f>+'RESUMEN TARIFAS (2)'!K141</f>
        <v>0</v>
      </c>
      <c r="J19" s="24">
        <f>+'RESUMEN TARIFAS (2)'!L141</f>
        <v>0</v>
      </c>
    </row>
    <row r="20" spans="2:10" x14ac:dyDescent="0.2">
      <c r="B20" s="20">
        <v>14</v>
      </c>
      <c r="C20" s="22" t="s">
        <v>222</v>
      </c>
      <c r="D20" s="23">
        <f>+'RESUMEN TARIFAS (2)'!F137</f>
        <v>11100</v>
      </c>
      <c r="E20" s="23">
        <f>+'RESUMEN TARIFAS (2)'!G137</f>
        <v>13200</v>
      </c>
      <c r="F20" s="23">
        <f>+'RESUMEN TARIFAS (2)'!H137</f>
        <v>17200</v>
      </c>
      <c r="G20" s="23">
        <f>+'RESUMEN TARIFAS (2)'!I137</f>
        <v>21400</v>
      </c>
      <c r="H20" s="23">
        <f>+'RESUMEN TARIFAS (2)'!J137</f>
        <v>30900</v>
      </c>
      <c r="I20" s="23">
        <f>+'RESUMEN TARIFAS (2)'!K137</f>
        <v>41000</v>
      </c>
      <c r="J20" s="24">
        <f>+'RESUMEN TARIFAS (2)'!L137</f>
        <v>46300</v>
      </c>
    </row>
    <row r="21" spans="2:10" ht="13.5" thickBot="1" x14ac:dyDescent="0.25">
      <c r="B21" s="20">
        <v>15</v>
      </c>
      <c r="C21" s="22" t="s">
        <v>223</v>
      </c>
      <c r="D21" s="23">
        <f>+'RESUMEN TARIFAS (2)'!F108</f>
        <v>3500</v>
      </c>
      <c r="E21" s="23">
        <f>+'RESUMEN TARIFAS (2)'!G108</f>
        <v>12100</v>
      </c>
      <c r="F21" s="23">
        <f>+'RESUMEN TARIFAS (2)'!H108</f>
        <v>7700</v>
      </c>
      <c r="G21" s="23">
        <f>+'RESUMEN TARIFAS (2)'!I108</f>
        <v>12100</v>
      </c>
      <c r="H21" s="23">
        <f>+'RESUMEN TARIFAS (2)'!J108</f>
        <v>17200</v>
      </c>
      <c r="I21" s="23">
        <f>+'RESUMEN TARIFAS (2)'!K108</f>
        <v>23000</v>
      </c>
      <c r="J21" s="24">
        <f>+'RESUMEN TARIFAS (2)'!L108</f>
        <v>26100</v>
      </c>
    </row>
    <row r="22" spans="2:10" ht="13.5" thickBot="1" x14ac:dyDescent="0.25">
      <c r="B22" s="266" t="s">
        <v>14</v>
      </c>
      <c r="C22" s="266"/>
      <c r="D22" s="52">
        <f t="shared" ref="D22:J22" si="0">SUM(D7:D21)</f>
        <v>120800</v>
      </c>
      <c r="E22" s="52">
        <f t="shared" si="0"/>
        <v>146600</v>
      </c>
      <c r="F22" s="52">
        <f t="shared" si="0"/>
        <v>274200</v>
      </c>
      <c r="G22" s="52">
        <f t="shared" si="0"/>
        <v>356600</v>
      </c>
      <c r="H22" s="52">
        <f t="shared" si="0"/>
        <v>428700</v>
      </c>
      <c r="I22" s="52">
        <f t="shared" si="0"/>
        <v>139900</v>
      </c>
      <c r="J22" s="52">
        <f t="shared" si="0"/>
        <v>157700</v>
      </c>
    </row>
  </sheetData>
  <mergeCells count="3">
    <mergeCell ref="B4:J4"/>
    <mergeCell ref="D5:J5"/>
    <mergeCell ref="B22:C22"/>
  </mergeCells>
  <hyperlinks>
    <hyperlink ref="L4" location="'RUTAS VEHICULARES'!A1" display="REGRESAR"/>
  </hyperlink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153"/>
  <sheetViews>
    <sheetView zoomScaleNormal="100" workbookViewId="0">
      <pane ySplit="1" topLeftCell="A2" activePane="bottomLeft" state="frozen"/>
      <selection sqref="A1:XFD1048576"/>
      <selection pane="bottomLeft" activeCell="E17" sqref="E17"/>
    </sheetView>
  </sheetViews>
  <sheetFormatPr baseColWidth="10" defaultRowHeight="12.75" x14ac:dyDescent="0.2"/>
  <cols>
    <col min="1" max="2" width="11.42578125" style="1"/>
    <col min="3" max="3" width="19.140625" style="1" customWidth="1"/>
    <col min="4" max="4" width="18.42578125" style="1" bestFit="1" customWidth="1"/>
    <col min="5" max="5" width="23.7109375" style="1" customWidth="1"/>
    <col min="6" max="6" width="11.5703125" style="1" customWidth="1"/>
    <col min="7" max="7" width="12" style="1" customWidth="1"/>
    <col min="8" max="16" width="11.42578125" style="1" customWidth="1"/>
    <col min="17" max="18" width="11.42578125" style="126" customWidth="1"/>
    <col min="19" max="19" width="15.7109375" style="126" customWidth="1"/>
    <col min="20" max="20" width="13.7109375" style="126" customWidth="1"/>
    <col min="21" max="16384" width="11.42578125" style="126"/>
  </cols>
  <sheetData>
    <row r="1" spans="1:16" s="1" customFormat="1" ht="25.5" x14ac:dyDescent="0.2">
      <c r="A1" s="92" t="s">
        <v>8</v>
      </c>
      <c r="B1" s="92" t="s">
        <v>149</v>
      </c>
      <c r="C1" s="92" t="s">
        <v>151</v>
      </c>
      <c r="D1" s="92" t="s">
        <v>150</v>
      </c>
      <c r="E1" s="92" t="s">
        <v>15</v>
      </c>
      <c r="F1" s="93" t="s">
        <v>176</v>
      </c>
      <c r="G1" s="93" t="s">
        <v>4</v>
      </c>
      <c r="H1" s="93" t="s">
        <v>5</v>
      </c>
      <c r="I1" s="93" t="s">
        <v>6</v>
      </c>
      <c r="J1" s="93" t="s">
        <v>7</v>
      </c>
      <c r="K1" s="93" t="s">
        <v>16</v>
      </c>
      <c r="L1" s="93" t="s">
        <v>66</v>
      </c>
      <c r="M1" s="93" t="s">
        <v>17</v>
      </c>
      <c r="N1" s="93" t="s">
        <v>18</v>
      </c>
      <c r="O1" s="93" t="s">
        <v>19</v>
      </c>
      <c r="P1" s="93" t="s">
        <v>20</v>
      </c>
    </row>
    <row r="2" spans="1:16" s="125" customFormat="1" x14ac:dyDescent="0.2">
      <c r="A2" s="140">
        <v>1</v>
      </c>
      <c r="B2" s="8">
        <v>2017</v>
      </c>
      <c r="C2" s="8" t="s">
        <v>152</v>
      </c>
      <c r="D2" s="8" t="s">
        <v>148</v>
      </c>
      <c r="E2" s="8" t="s">
        <v>21</v>
      </c>
      <c r="F2" s="2">
        <f>+'RESUMEN TARIFAS (3)'!G2</f>
        <v>8000</v>
      </c>
      <c r="G2" s="2">
        <f>+'RESUMEN TARIFAS (3)'!H2</f>
        <v>8700</v>
      </c>
      <c r="H2" s="2">
        <f>+'RESUMEN TARIFAS (3)'!I2</f>
        <v>18600</v>
      </c>
      <c r="I2" s="2">
        <f>+'RESUMEN TARIFAS (3)'!J2</f>
        <v>23600</v>
      </c>
      <c r="J2" s="2">
        <f>+'RESUMEN TARIFAS (3)'!K2</f>
        <v>26600</v>
      </c>
      <c r="K2" s="2">
        <f>+'RESUMEN TARIFAS (3)'!L2</f>
        <v>0</v>
      </c>
      <c r="L2" s="2">
        <f>+'RESUMEN TARIFAS (3)'!M2</f>
        <v>0</v>
      </c>
      <c r="M2" s="2">
        <f>+'RESUMEN TARIFAS (3)'!N2</f>
        <v>0</v>
      </c>
      <c r="N2" s="2">
        <f>+'RESUMEN TARIFAS (3)'!O2</f>
        <v>0</v>
      </c>
      <c r="O2" s="2">
        <f>+'RESUMEN TARIFAS (3)'!P2</f>
        <v>0</v>
      </c>
      <c r="P2" s="2">
        <f>+'RESUMEN TARIFAS (3)'!Q2</f>
        <v>0</v>
      </c>
    </row>
    <row r="3" spans="1:16" s="125" customFormat="1" x14ac:dyDescent="0.2">
      <c r="A3" s="140">
        <v>120</v>
      </c>
      <c r="B3" s="8">
        <v>2017</v>
      </c>
      <c r="C3" s="8" t="s">
        <v>164</v>
      </c>
      <c r="D3" s="8" t="s">
        <v>147</v>
      </c>
      <c r="E3" s="94" t="s">
        <v>135</v>
      </c>
      <c r="F3" s="2">
        <f>+'RESUMEN TARIFAS (3)'!G3</f>
        <v>10200</v>
      </c>
      <c r="G3" s="2">
        <f>+'RESUMEN TARIFAS (3)'!H3</f>
        <v>12900</v>
      </c>
      <c r="H3" s="2">
        <f>+'RESUMEN TARIFAS (3)'!I3</f>
        <v>30200</v>
      </c>
      <c r="I3" s="2">
        <f>+'RESUMEN TARIFAS (3)'!J3</f>
        <v>36200</v>
      </c>
      <c r="J3" s="2">
        <f>+'RESUMEN TARIFAS (3)'!K3</f>
        <v>42500</v>
      </c>
      <c r="K3" s="2">
        <f>+'RESUMEN TARIFAS (3)'!L3</f>
        <v>0</v>
      </c>
      <c r="L3" s="2">
        <f>+'RESUMEN TARIFAS (3)'!M3</f>
        <v>0</v>
      </c>
      <c r="M3" s="2">
        <f>+'RESUMEN TARIFAS (3)'!N3</f>
        <v>0</v>
      </c>
      <c r="N3" s="2">
        <f>+'RESUMEN TARIFAS (3)'!O3</f>
        <v>0</v>
      </c>
      <c r="O3" s="2">
        <f>+'RESUMEN TARIFAS (3)'!P3</f>
        <v>0</v>
      </c>
      <c r="P3" s="2">
        <f>+'RESUMEN TARIFAS (3)'!Q3</f>
        <v>0</v>
      </c>
    </row>
    <row r="4" spans="1:16" s="125" customFormat="1" x14ac:dyDescent="0.2">
      <c r="A4" s="140">
        <v>98</v>
      </c>
      <c r="B4" s="8">
        <v>2017</v>
      </c>
      <c r="C4" s="8" t="s">
        <v>157</v>
      </c>
      <c r="D4" s="8" t="s">
        <v>148</v>
      </c>
      <c r="E4" s="94" t="s">
        <v>13</v>
      </c>
      <c r="F4" s="2">
        <f>+'RESUMEN TARIFAS (3)'!G4</f>
        <v>7800</v>
      </c>
      <c r="G4" s="2">
        <f>+'RESUMEN TARIFAS (3)'!H4</f>
        <v>8600</v>
      </c>
      <c r="H4" s="2">
        <f>+'RESUMEN TARIFAS (3)'!I4</f>
        <v>22300</v>
      </c>
      <c r="I4" s="2">
        <f>+'RESUMEN TARIFAS (3)'!J4</f>
        <v>27600</v>
      </c>
      <c r="J4" s="2">
        <f>+'RESUMEN TARIFAS (3)'!K4</f>
        <v>32500</v>
      </c>
      <c r="K4" s="2">
        <f>+'RESUMEN TARIFAS (3)'!L4</f>
        <v>0</v>
      </c>
      <c r="L4" s="2">
        <f>+'RESUMEN TARIFAS (3)'!M4</f>
        <v>0</v>
      </c>
      <c r="M4" s="2">
        <f>+'RESUMEN TARIFAS (3)'!N4</f>
        <v>0</v>
      </c>
      <c r="N4" s="2">
        <f>+'RESUMEN TARIFAS (3)'!O4</f>
        <v>0</v>
      </c>
      <c r="O4" s="2">
        <f>+'RESUMEN TARIFAS (3)'!P4</f>
        <v>0</v>
      </c>
      <c r="P4" s="2">
        <f>+'RESUMEN TARIFAS (3)'!Q4</f>
        <v>0</v>
      </c>
    </row>
    <row r="5" spans="1:16" s="125" customFormat="1" x14ac:dyDescent="0.2">
      <c r="A5" s="140">
        <v>2</v>
      </c>
      <c r="B5" s="8">
        <v>2017</v>
      </c>
      <c r="C5" s="8" t="s">
        <v>153</v>
      </c>
      <c r="D5" s="8" t="s">
        <v>148</v>
      </c>
      <c r="E5" s="8" t="s">
        <v>22</v>
      </c>
      <c r="F5" s="2">
        <f>+'RESUMEN TARIFAS (3)'!G5</f>
        <v>8200</v>
      </c>
      <c r="G5" s="2">
        <f>+'RESUMEN TARIFAS (3)'!H5</f>
        <v>9000</v>
      </c>
      <c r="H5" s="2">
        <f>+'RESUMEN TARIFAS (3)'!I5</f>
        <v>18900</v>
      </c>
      <c r="I5" s="2">
        <f>+'RESUMEN TARIFAS (3)'!J5</f>
        <v>24000</v>
      </c>
      <c r="J5" s="2">
        <f>+'RESUMEN TARIFAS (3)'!K5</f>
        <v>27000</v>
      </c>
      <c r="K5" s="2">
        <f>+'RESUMEN TARIFAS (3)'!L5</f>
        <v>0</v>
      </c>
      <c r="L5" s="2">
        <f>+'RESUMEN TARIFAS (3)'!M5</f>
        <v>0</v>
      </c>
      <c r="M5" s="2">
        <f>+'RESUMEN TARIFAS (3)'!N5</f>
        <v>0</v>
      </c>
      <c r="N5" s="2">
        <f>+'RESUMEN TARIFAS (3)'!O5</f>
        <v>0</v>
      </c>
      <c r="O5" s="2">
        <f>+'RESUMEN TARIFAS (3)'!P5</f>
        <v>0</v>
      </c>
      <c r="P5" s="2">
        <f>+'RESUMEN TARIFAS (3)'!Q5</f>
        <v>0</v>
      </c>
    </row>
    <row r="6" spans="1:16" s="125" customFormat="1" x14ac:dyDescent="0.2">
      <c r="A6" s="140">
        <v>53</v>
      </c>
      <c r="B6" s="8">
        <v>2017</v>
      </c>
      <c r="C6" s="8" t="s">
        <v>168</v>
      </c>
      <c r="D6" s="8" t="s">
        <v>148</v>
      </c>
      <c r="E6" s="95" t="s">
        <v>72</v>
      </c>
      <c r="F6" s="2">
        <f>+'RESUMEN TARIFAS (3)'!G6</f>
        <v>9300</v>
      </c>
      <c r="G6" s="2">
        <f>+'RESUMEN TARIFAS (3)'!H6</f>
        <v>14400</v>
      </c>
      <c r="H6" s="2">
        <f>+'RESUMEN TARIFAS (3)'!I6</f>
        <v>11600</v>
      </c>
      <c r="I6" s="2">
        <f>+'RESUMEN TARIFAS (3)'!J6</f>
        <v>18400</v>
      </c>
      <c r="J6" s="2">
        <f>+'RESUMEN TARIFAS (3)'!K6</f>
        <v>26900</v>
      </c>
      <c r="K6" s="2">
        <f>+'RESUMEN TARIFAS (3)'!L6</f>
        <v>43300</v>
      </c>
      <c r="L6" s="2">
        <f>+'RESUMEN TARIFAS (3)'!M6</f>
        <v>54700</v>
      </c>
      <c r="M6" s="2">
        <f>+'RESUMEN TARIFAS (3)'!N6</f>
        <v>0</v>
      </c>
      <c r="N6" s="2">
        <f>+'RESUMEN TARIFAS (3)'!O6</f>
        <v>0</v>
      </c>
      <c r="O6" s="2">
        <f>+'RESUMEN TARIFAS (3)'!P6</f>
        <v>0</v>
      </c>
      <c r="P6" s="2">
        <f>+'RESUMEN TARIFAS (3)'!Q6</f>
        <v>0</v>
      </c>
    </row>
    <row r="7" spans="1:16" s="125" customFormat="1" x14ac:dyDescent="0.2">
      <c r="A7" s="140">
        <v>3</v>
      </c>
      <c r="B7" s="8">
        <v>2017</v>
      </c>
      <c r="C7" s="8" t="s">
        <v>154</v>
      </c>
      <c r="D7" s="8" t="s">
        <v>148</v>
      </c>
      <c r="E7" s="8" t="s">
        <v>23</v>
      </c>
      <c r="F7" s="2">
        <f>+'RESUMEN TARIFAS (3)'!G7</f>
        <v>10400</v>
      </c>
      <c r="G7" s="2">
        <f>+'RESUMEN TARIFAS (3)'!H7</f>
        <v>11100</v>
      </c>
      <c r="H7" s="2">
        <f>+'RESUMEN TARIFAS (3)'!I7</f>
        <v>11500</v>
      </c>
      <c r="I7" s="2">
        <f>+'RESUMEN TARIFAS (3)'!J7</f>
        <v>12000</v>
      </c>
      <c r="J7" s="2">
        <f>+'RESUMEN TARIFAS (3)'!K7</f>
        <v>25700</v>
      </c>
      <c r="K7" s="2">
        <f>+'RESUMEN TARIFAS (3)'!L7</f>
        <v>35100</v>
      </c>
      <c r="L7" s="2">
        <f>+'RESUMEN TARIFAS (3)'!M7</f>
        <v>38000</v>
      </c>
      <c r="M7" s="2">
        <f>+'RESUMEN TARIFAS (3)'!N7</f>
        <v>0</v>
      </c>
      <c r="N7" s="2">
        <f>+'RESUMEN TARIFAS (3)'!O7</f>
        <v>0</v>
      </c>
      <c r="O7" s="2">
        <f>+'RESUMEN TARIFAS (3)'!P7</f>
        <v>0</v>
      </c>
      <c r="P7" s="2">
        <f>+'RESUMEN TARIFAS (3)'!Q7</f>
        <v>0</v>
      </c>
    </row>
    <row r="8" spans="1:16" s="125" customFormat="1" x14ac:dyDescent="0.2">
      <c r="A8" s="140">
        <v>4</v>
      </c>
      <c r="B8" s="8">
        <v>2017</v>
      </c>
      <c r="C8" s="8" t="s">
        <v>155</v>
      </c>
      <c r="D8" s="8" t="s">
        <v>148</v>
      </c>
      <c r="E8" s="8" t="s">
        <v>24</v>
      </c>
      <c r="F8" s="2">
        <f>+'RESUMEN TARIFAS (3)'!G8</f>
        <v>8000</v>
      </c>
      <c r="G8" s="2">
        <f>+'RESUMEN TARIFAS (3)'!H8</f>
        <v>8700</v>
      </c>
      <c r="H8" s="2">
        <f>+'RESUMEN TARIFAS (3)'!I8</f>
        <v>18600</v>
      </c>
      <c r="I8" s="2">
        <f>+'RESUMEN TARIFAS (3)'!J8</f>
        <v>23600</v>
      </c>
      <c r="J8" s="2">
        <f>+'RESUMEN TARIFAS (3)'!K8</f>
        <v>26600</v>
      </c>
      <c r="K8" s="2">
        <f>+'RESUMEN TARIFAS (3)'!L8</f>
        <v>0</v>
      </c>
      <c r="L8" s="2">
        <f>+'RESUMEN TARIFAS (3)'!M8</f>
        <v>0</v>
      </c>
      <c r="M8" s="2">
        <f>+'RESUMEN TARIFAS (3)'!N8</f>
        <v>0</v>
      </c>
      <c r="N8" s="2">
        <f>+'RESUMEN TARIFAS (3)'!O8</f>
        <v>0</v>
      </c>
      <c r="O8" s="2">
        <f>+'RESUMEN TARIFAS (3)'!P8</f>
        <v>0</v>
      </c>
      <c r="P8" s="2">
        <f>+'RESUMEN TARIFAS (3)'!Q8</f>
        <v>0</v>
      </c>
    </row>
    <row r="9" spans="1:16" s="125" customFormat="1" x14ac:dyDescent="0.2">
      <c r="A9" s="140">
        <v>45</v>
      </c>
      <c r="B9" s="8">
        <v>2017</v>
      </c>
      <c r="C9" s="8" t="s">
        <v>157</v>
      </c>
      <c r="D9" s="8" t="s">
        <v>148</v>
      </c>
      <c r="E9" s="94" t="s">
        <v>11</v>
      </c>
      <c r="F9" s="2">
        <f>+'RESUMEN TARIFAS (3)'!G9</f>
        <v>8400</v>
      </c>
      <c r="G9" s="2">
        <f>+'RESUMEN TARIFAS (3)'!H9</f>
        <v>14500</v>
      </c>
      <c r="H9" s="2">
        <f>+'RESUMEN TARIFAS (3)'!I9</f>
        <v>9300</v>
      </c>
      <c r="I9" s="2">
        <f>+'RESUMEN TARIFAS (3)'!J9</f>
        <v>21100</v>
      </c>
      <c r="J9" s="2">
        <f>+'RESUMEN TARIFAS (3)'!K9</f>
        <v>32100</v>
      </c>
      <c r="K9" s="2">
        <f>+'RESUMEN TARIFAS (3)'!L9</f>
        <v>41400</v>
      </c>
      <c r="L9" s="2">
        <f>+'RESUMEN TARIFAS (3)'!M9</f>
        <v>45800</v>
      </c>
      <c r="M9" s="2" t="str">
        <f>+'RESUMEN TARIFAS (3)'!N9</f>
        <v>-</v>
      </c>
      <c r="N9" s="2">
        <f>+'RESUMEN TARIFAS (3)'!O9</f>
        <v>0</v>
      </c>
      <c r="O9" s="2">
        <f>+'RESUMEN TARIFAS (3)'!P9</f>
        <v>0</v>
      </c>
      <c r="P9" s="2">
        <f>+'RESUMEN TARIFAS (3)'!Q9</f>
        <v>0</v>
      </c>
    </row>
    <row r="10" spans="1:16" s="125" customFormat="1" x14ac:dyDescent="0.2">
      <c r="A10" s="140">
        <v>5</v>
      </c>
      <c r="B10" s="8">
        <v>2017</v>
      </c>
      <c r="C10" s="8" t="s">
        <v>156</v>
      </c>
      <c r="D10" s="8" t="s">
        <v>147</v>
      </c>
      <c r="E10" s="8" t="s">
        <v>25</v>
      </c>
      <c r="F10" s="2">
        <f>+'RESUMEN TARIFAS (3)'!G10</f>
        <v>8000</v>
      </c>
      <c r="G10" s="2">
        <f>+'RESUMEN TARIFAS (3)'!H10</f>
        <v>8700</v>
      </c>
      <c r="H10" s="2">
        <f>+'RESUMEN TARIFAS (3)'!I10</f>
        <v>18600</v>
      </c>
      <c r="I10" s="2">
        <f>+'RESUMEN TARIFAS (3)'!J10</f>
        <v>23600</v>
      </c>
      <c r="J10" s="2">
        <f>+'RESUMEN TARIFAS (3)'!K10</f>
        <v>26600</v>
      </c>
      <c r="K10" s="2">
        <f>+'RESUMEN TARIFAS (3)'!L10</f>
        <v>0</v>
      </c>
      <c r="L10" s="2">
        <f>+'RESUMEN TARIFAS (3)'!M10</f>
        <v>0</v>
      </c>
      <c r="M10" s="2">
        <f>+'RESUMEN TARIFAS (3)'!N10</f>
        <v>0</v>
      </c>
      <c r="N10" s="2">
        <f>+'RESUMEN TARIFAS (3)'!O10</f>
        <v>0</v>
      </c>
      <c r="O10" s="2">
        <f>+'RESUMEN TARIFAS (3)'!P10</f>
        <v>0</v>
      </c>
      <c r="P10" s="2">
        <f>+'RESUMEN TARIFAS (3)'!Q10</f>
        <v>0</v>
      </c>
    </row>
    <row r="11" spans="1:16" s="125" customFormat="1" x14ac:dyDescent="0.2">
      <c r="A11" s="140">
        <v>115</v>
      </c>
      <c r="B11" s="8">
        <v>2017</v>
      </c>
      <c r="C11" s="8" t="s">
        <v>158</v>
      </c>
      <c r="D11" s="8" t="s">
        <v>148</v>
      </c>
      <c r="E11" s="94" t="s">
        <v>130</v>
      </c>
      <c r="F11" s="2">
        <f>+'RESUMEN TARIFAS (3)'!G11</f>
        <v>7800</v>
      </c>
      <c r="G11" s="2">
        <f>+'RESUMEN TARIFAS (3)'!H11</f>
        <v>8600</v>
      </c>
      <c r="H11" s="2">
        <f>+'RESUMEN TARIFAS (3)'!I11</f>
        <v>19200</v>
      </c>
      <c r="I11" s="2">
        <f>+'RESUMEN TARIFAS (3)'!J11</f>
        <v>25600</v>
      </c>
      <c r="J11" s="2">
        <f>+'RESUMEN TARIFAS (3)'!K11</f>
        <v>29300</v>
      </c>
      <c r="K11" s="2">
        <f>+'RESUMEN TARIFAS (3)'!L11</f>
        <v>0</v>
      </c>
      <c r="L11" s="2">
        <f>+'RESUMEN TARIFAS (3)'!M11</f>
        <v>0</v>
      </c>
      <c r="M11" s="2">
        <f>+'RESUMEN TARIFAS (3)'!N11</f>
        <v>0</v>
      </c>
      <c r="N11" s="2">
        <f>+'RESUMEN TARIFAS (3)'!O11</f>
        <v>0</v>
      </c>
      <c r="O11" s="2">
        <f>+'RESUMEN TARIFAS (3)'!P11</f>
        <v>0</v>
      </c>
      <c r="P11" s="2">
        <f>+'RESUMEN TARIFAS (3)'!Q11</f>
        <v>0</v>
      </c>
    </row>
    <row r="12" spans="1:16" s="125" customFormat="1" x14ac:dyDescent="0.2">
      <c r="A12" s="140">
        <v>94</v>
      </c>
      <c r="B12" s="8">
        <v>2017</v>
      </c>
      <c r="C12" s="8" t="s">
        <v>166</v>
      </c>
      <c r="D12" s="8" t="s">
        <v>456</v>
      </c>
      <c r="E12" s="97" t="s">
        <v>111</v>
      </c>
      <c r="F12" s="2">
        <f>+'RESUMEN TARIFAS (3)'!G12</f>
        <v>8500</v>
      </c>
      <c r="G12" s="2">
        <f>+'RESUMEN TARIFAS (3)'!H12</f>
        <v>11000</v>
      </c>
      <c r="H12" s="2">
        <f>+'RESUMEN TARIFAS (3)'!I12</f>
        <v>26100</v>
      </c>
      <c r="I12" s="2">
        <f>+'RESUMEN TARIFAS (3)'!J12</f>
        <v>35500</v>
      </c>
      <c r="J12" s="2">
        <f>+'RESUMEN TARIFAS (3)'!K12</f>
        <v>39300</v>
      </c>
      <c r="K12" s="2">
        <f>+'RESUMEN TARIFAS (3)'!L12</f>
        <v>0</v>
      </c>
      <c r="L12" s="2">
        <f>+'RESUMEN TARIFAS (3)'!M12</f>
        <v>0</v>
      </c>
      <c r="M12" s="2">
        <f>+'RESUMEN TARIFAS (3)'!N12</f>
        <v>0</v>
      </c>
      <c r="N12" s="2">
        <f>+'RESUMEN TARIFAS (3)'!O12</f>
        <v>0</v>
      </c>
      <c r="O12" s="2">
        <f>+'RESUMEN TARIFAS (3)'!P12</f>
        <v>0</v>
      </c>
      <c r="P12" s="2">
        <f>+'RESUMEN TARIFAS (3)'!Q12</f>
        <v>0</v>
      </c>
    </row>
    <row r="13" spans="1:16" s="125" customFormat="1" x14ac:dyDescent="0.2">
      <c r="A13" s="140">
        <v>6</v>
      </c>
      <c r="B13" s="8">
        <v>2017</v>
      </c>
      <c r="C13" s="8" t="s">
        <v>157</v>
      </c>
      <c r="D13" s="8" t="s">
        <v>147</v>
      </c>
      <c r="E13" s="8" t="s">
        <v>26</v>
      </c>
      <c r="F13" s="2">
        <f>+'RESUMEN TARIFAS (3)'!G13</f>
        <v>8700</v>
      </c>
      <c r="G13" s="2">
        <f>+'RESUMEN TARIFAS (3)'!H13</f>
        <v>11200</v>
      </c>
      <c r="H13" s="2">
        <f>+'RESUMEN TARIFAS (3)'!I13</f>
        <v>26400</v>
      </c>
      <c r="I13" s="2">
        <f>+'RESUMEN TARIFAS (3)'!J13</f>
        <v>31900</v>
      </c>
      <c r="J13" s="2">
        <f>+'RESUMEN TARIFAS (3)'!K13</f>
        <v>37100</v>
      </c>
      <c r="K13" s="2">
        <f>+'RESUMEN TARIFAS (3)'!L13</f>
        <v>0</v>
      </c>
      <c r="L13" s="2">
        <f>+'RESUMEN TARIFAS (3)'!M13</f>
        <v>0</v>
      </c>
      <c r="M13" s="2">
        <f>+'RESUMEN TARIFAS (3)'!N13</f>
        <v>0</v>
      </c>
      <c r="N13" s="2">
        <f>+'RESUMEN TARIFAS (3)'!O13</f>
        <v>0</v>
      </c>
      <c r="O13" s="2">
        <f>+'RESUMEN TARIFAS (3)'!P13</f>
        <v>0</v>
      </c>
      <c r="P13" s="2">
        <f>+'RESUMEN TARIFAS (3)'!Q13</f>
        <v>0</v>
      </c>
    </row>
    <row r="14" spans="1:16" s="125" customFormat="1" x14ac:dyDescent="0.2">
      <c r="A14" s="140">
        <v>142</v>
      </c>
      <c r="B14" s="8">
        <v>2018</v>
      </c>
      <c r="C14" s="8" t="s">
        <v>155</v>
      </c>
      <c r="D14" s="8" t="s">
        <v>249</v>
      </c>
      <c r="E14" s="8" t="s">
        <v>432</v>
      </c>
      <c r="F14" s="2">
        <f>+'RESUMEN TARIFAS (3)'!G14</f>
        <v>10100</v>
      </c>
      <c r="G14" s="2">
        <f>+'RESUMEN TARIFAS (3)'!H14</f>
        <v>10600</v>
      </c>
      <c r="H14" s="2">
        <f>+'RESUMEN TARIFAS (3)'!I14</f>
        <v>11500</v>
      </c>
      <c r="I14" s="2">
        <f>+'RESUMEN TARIFAS (3)'!J14</f>
        <v>16300</v>
      </c>
      <c r="J14" s="2">
        <f>+'RESUMEN TARIFAS (3)'!K14</f>
        <v>27500</v>
      </c>
      <c r="K14" s="2">
        <f>+'RESUMEN TARIFAS (3)'!L14</f>
        <v>36300</v>
      </c>
      <c r="L14" s="2">
        <f>+'RESUMEN TARIFAS (3)'!M14</f>
        <v>40500</v>
      </c>
      <c r="M14" s="2">
        <f>+'RESUMEN TARIFAS (3)'!N14</f>
        <v>0</v>
      </c>
      <c r="N14" s="2">
        <f>+'RESUMEN TARIFAS (3)'!O14</f>
        <v>0</v>
      </c>
      <c r="O14" s="2">
        <f>+'RESUMEN TARIFAS (3)'!P14</f>
        <v>0</v>
      </c>
      <c r="P14" s="2">
        <f>+'RESUMEN TARIFAS (3)'!Q14</f>
        <v>0</v>
      </c>
    </row>
    <row r="15" spans="1:16" s="125" customFormat="1" x14ac:dyDescent="0.2">
      <c r="A15" s="140">
        <v>147</v>
      </c>
      <c r="B15" s="8">
        <v>2018</v>
      </c>
      <c r="C15" s="2" t="s">
        <v>159</v>
      </c>
      <c r="D15" s="2" t="s">
        <v>148</v>
      </c>
      <c r="E15" s="2" t="s">
        <v>443</v>
      </c>
      <c r="F15" s="2">
        <f>+'RESUMEN TARIFAS (3)'!G15</f>
        <v>11900</v>
      </c>
      <c r="G15" s="2">
        <f>+'RESUMEN TARIFAS (3)'!H15</f>
        <v>17600</v>
      </c>
      <c r="H15" s="2">
        <f>+'RESUMEN TARIFAS (3)'!I15</f>
        <v>17600</v>
      </c>
      <c r="I15" s="2">
        <f>+'RESUMEN TARIFAS (3)'!J15</f>
        <v>17600</v>
      </c>
      <c r="J15" s="2">
        <f>+'RESUMEN TARIFAS (3)'!K15</f>
        <v>18900</v>
      </c>
      <c r="K15" s="2">
        <f>+'RESUMEN TARIFAS (3)'!L15</f>
        <v>27400</v>
      </c>
      <c r="L15" s="2">
        <f>+'RESUMEN TARIFAS (3)'!M15</f>
        <v>27500</v>
      </c>
      <c r="M15" s="2">
        <f>+'RESUMEN TARIFAS (3)'!N15</f>
        <v>0</v>
      </c>
      <c r="N15" s="2">
        <f>+'RESUMEN TARIFAS (3)'!O15</f>
        <v>0</v>
      </c>
      <c r="O15" s="2">
        <f>+'RESUMEN TARIFAS (3)'!P15</f>
        <v>0</v>
      </c>
      <c r="P15" s="2">
        <f>+'RESUMEN TARIFAS (3)'!Q15</f>
        <v>0</v>
      </c>
    </row>
    <row r="16" spans="1:16" s="125" customFormat="1" x14ac:dyDescent="0.2">
      <c r="A16" s="140">
        <v>49</v>
      </c>
      <c r="B16" s="8">
        <v>2017</v>
      </c>
      <c r="C16" s="8" t="s">
        <v>157</v>
      </c>
      <c r="D16" s="8" t="s">
        <v>148</v>
      </c>
      <c r="E16" s="94" t="s">
        <v>68</v>
      </c>
      <c r="F16" s="2">
        <f>+'RESUMEN TARIFAS (3)'!G16</f>
        <v>9000</v>
      </c>
      <c r="G16" s="2">
        <f>+'RESUMEN TARIFAS (3)'!H16</f>
        <v>11700</v>
      </c>
      <c r="H16" s="2">
        <f>+'RESUMEN TARIFAS (3)'!I16</f>
        <v>29100</v>
      </c>
      <c r="I16" s="2">
        <f>+'RESUMEN TARIFAS (3)'!J16</f>
        <v>35000</v>
      </c>
      <c r="J16" s="2">
        <f>+'RESUMEN TARIFAS (3)'!K16</f>
        <v>40300</v>
      </c>
      <c r="K16" s="2">
        <f>+'RESUMEN TARIFAS (3)'!L16</f>
        <v>0</v>
      </c>
      <c r="L16" s="2">
        <f>+'RESUMEN TARIFAS (3)'!M16</f>
        <v>0</v>
      </c>
      <c r="M16" s="2">
        <f>+'RESUMEN TARIFAS (3)'!N16</f>
        <v>0</v>
      </c>
      <c r="N16" s="2">
        <f>+'RESUMEN TARIFAS (3)'!O16</f>
        <v>0</v>
      </c>
      <c r="O16" s="2">
        <f>+'RESUMEN TARIFAS (3)'!P16</f>
        <v>0</v>
      </c>
      <c r="P16" s="2">
        <f>+'RESUMEN TARIFAS (3)'!Q16</f>
        <v>0</v>
      </c>
    </row>
    <row r="17" spans="1:16" s="125" customFormat="1" x14ac:dyDescent="0.2">
      <c r="A17" s="140">
        <v>7</v>
      </c>
      <c r="B17" s="8">
        <v>2017</v>
      </c>
      <c r="C17" s="8" t="s">
        <v>154</v>
      </c>
      <c r="D17" s="8" t="s">
        <v>147</v>
      </c>
      <c r="E17" s="8" t="s">
        <v>27</v>
      </c>
      <c r="F17" s="2">
        <f>+'RESUMEN TARIFAS (3)'!G17</f>
        <v>8200</v>
      </c>
      <c r="G17" s="2">
        <f>+'RESUMEN TARIFAS (3)'!H17</f>
        <v>9000</v>
      </c>
      <c r="H17" s="2">
        <f>+'RESUMEN TARIFAS (3)'!I17</f>
        <v>18900</v>
      </c>
      <c r="I17" s="2">
        <f>+'RESUMEN TARIFAS (3)'!J17</f>
        <v>24000</v>
      </c>
      <c r="J17" s="2">
        <f>+'RESUMEN TARIFAS (3)'!K17</f>
        <v>27000</v>
      </c>
      <c r="K17" s="2">
        <f>+'RESUMEN TARIFAS (3)'!L17</f>
        <v>0</v>
      </c>
      <c r="L17" s="2">
        <f>+'RESUMEN TARIFAS (3)'!M17</f>
        <v>0</v>
      </c>
      <c r="M17" s="2">
        <f>+'RESUMEN TARIFAS (3)'!N17</f>
        <v>0</v>
      </c>
      <c r="N17" s="2">
        <f>+'RESUMEN TARIFAS (3)'!O17</f>
        <v>0</v>
      </c>
      <c r="O17" s="2">
        <f>+'RESUMEN TARIFAS (3)'!P17</f>
        <v>0</v>
      </c>
      <c r="P17" s="2">
        <f>+'RESUMEN TARIFAS (3)'!Q17</f>
        <v>0</v>
      </c>
    </row>
    <row r="18" spans="1:16" s="125" customFormat="1" x14ac:dyDescent="0.2">
      <c r="A18" s="140">
        <v>8</v>
      </c>
      <c r="B18" s="8">
        <v>2017</v>
      </c>
      <c r="C18" s="8" t="s">
        <v>158</v>
      </c>
      <c r="D18" s="8" t="s">
        <v>148</v>
      </c>
      <c r="E18" s="8" t="s">
        <v>28</v>
      </c>
      <c r="F18" s="2">
        <f>+'RESUMEN TARIFAS (3)'!G18</f>
        <v>8000</v>
      </c>
      <c r="G18" s="2">
        <f>+'RESUMEN TARIFAS (3)'!H18</f>
        <v>8700</v>
      </c>
      <c r="H18" s="2">
        <f>+'RESUMEN TARIFAS (3)'!I18</f>
        <v>18600</v>
      </c>
      <c r="I18" s="2">
        <f>+'RESUMEN TARIFAS (3)'!J18</f>
        <v>23600</v>
      </c>
      <c r="J18" s="2">
        <f>+'RESUMEN TARIFAS (3)'!K18</f>
        <v>26600</v>
      </c>
      <c r="K18" s="2">
        <f>+'RESUMEN TARIFAS (3)'!L18</f>
        <v>0</v>
      </c>
      <c r="L18" s="2">
        <f>+'RESUMEN TARIFAS (3)'!M18</f>
        <v>0</v>
      </c>
      <c r="M18" s="2">
        <f>+'RESUMEN TARIFAS (3)'!N18</f>
        <v>0</v>
      </c>
      <c r="N18" s="2">
        <f>+'RESUMEN TARIFAS (3)'!O18</f>
        <v>0</v>
      </c>
      <c r="O18" s="2">
        <f>+'RESUMEN TARIFAS (3)'!P18</f>
        <v>0</v>
      </c>
      <c r="P18" s="2">
        <f>+'RESUMEN TARIFAS (3)'!Q18</f>
        <v>0</v>
      </c>
    </row>
    <row r="19" spans="1:16" s="125" customFormat="1" x14ac:dyDescent="0.2">
      <c r="A19" s="140">
        <v>148</v>
      </c>
      <c r="B19" s="8">
        <v>2018</v>
      </c>
      <c r="C19" s="2" t="s">
        <v>157</v>
      </c>
      <c r="D19" s="2" t="s">
        <v>148</v>
      </c>
      <c r="E19" s="2" t="s">
        <v>444</v>
      </c>
      <c r="F19" s="2">
        <f>+'RESUMEN TARIFAS (3)'!G19</f>
        <v>9600</v>
      </c>
      <c r="G19" s="2">
        <f>+'RESUMEN TARIFAS (3)'!H19</f>
        <v>13600</v>
      </c>
      <c r="H19" s="2">
        <f>+'RESUMEN TARIFAS (3)'!I19</f>
        <v>18600</v>
      </c>
      <c r="I19" s="2">
        <f>+'RESUMEN TARIFAS (3)'!J19</f>
        <v>24900</v>
      </c>
      <c r="J19" s="2">
        <f>+'RESUMEN TARIFAS (3)'!K19</f>
        <v>35300</v>
      </c>
      <c r="K19" s="2">
        <f>+'RESUMEN TARIFAS (3)'!L19</f>
        <v>57200</v>
      </c>
      <c r="L19" s="2">
        <f>+'RESUMEN TARIFAS (3)'!M19</f>
        <v>65300</v>
      </c>
      <c r="M19" s="2">
        <f>+'RESUMEN TARIFAS (3)'!N19</f>
        <v>0</v>
      </c>
      <c r="N19" s="2">
        <f>+'RESUMEN TARIFAS (3)'!O19</f>
        <v>0</v>
      </c>
      <c r="O19" s="2">
        <f>+'RESUMEN TARIFAS (3)'!P19</f>
        <v>0</v>
      </c>
      <c r="P19" s="2">
        <f>+'RESUMEN TARIFAS (3)'!Q19</f>
        <v>0</v>
      </c>
    </row>
    <row r="20" spans="1:16" s="125" customFormat="1" x14ac:dyDescent="0.2">
      <c r="A20" s="140">
        <v>114</v>
      </c>
      <c r="B20" s="8">
        <v>2017</v>
      </c>
      <c r="C20" s="8" t="s">
        <v>170</v>
      </c>
      <c r="D20" s="8" t="s">
        <v>147</v>
      </c>
      <c r="E20" s="99" t="s">
        <v>129</v>
      </c>
      <c r="F20" s="2">
        <f>+'RESUMEN TARIFAS (3)'!G20</f>
        <v>9700</v>
      </c>
      <c r="G20" s="2">
        <f>+'RESUMEN TARIFAS (3)'!H20</f>
        <v>10400</v>
      </c>
      <c r="H20" s="2">
        <f>+'RESUMEN TARIFAS (3)'!I20</f>
        <v>0</v>
      </c>
      <c r="I20" s="2">
        <f>+'RESUMEN TARIFAS (3)'!J20</f>
        <v>0</v>
      </c>
      <c r="J20" s="2">
        <f>+'RESUMEN TARIFAS (3)'!K20</f>
        <v>0</v>
      </c>
      <c r="K20" s="2">
        <f>+'RESUMEN TARIFAS (3)'!L20</f>
        <v>0</v>
      </c>
      <c r="L20" s="2">
        <f>+'RESUMEN TARIFAS (3)'!M20</f>
        <v>0</v>
      </c>
      <c r="M20" s="2">
        <f>+'RESUMEN TARIFAS (3)'!N20</f>
        <v>0</v>
      </c>
      <c r="N20" s="2">
        <f>+'RESUMEN TARIFAS (3)'!O20</f>
        <v>0</v>
      </c>
      <c r="O20" s="2">
        <f>+'RESUMEN TARIFAS (3)'!P20</f>
        <v>0</v>
      </c>
      <c r="P20" s="2">
        <f>+'RESUMEN TARIFAS (3)'!Q20</f>
        <v>0</v>
      </c>
    </row>
    <row r="21" spans="1:16" s="125" customFormat="1" x14ac:dyDescent="0.2">
      <c r="A21" s="140">
        <v>9</v>
      </c>
      <c r="B21" s="8">
        <v>2017</v>
      </c>
      <c r="C21" s="8" t="s">
        <v>159</v>
      </c>
      <c r="D21" s="8" t="s">
        <v>147</v>
      </c>
      <c r="E21" s="8" t="s">
        <v>29</v>
      </c>
      <c r="F21" s="2">
        <f>+'RESUMEN TARIFAS (3)'!G21</f>
        <v>11600</v>
      </c>
      <c r="G21" s="2">
        <f>+'RESUMEN TARIFAS (3)'!H21</f>
        <v>16900</v>
      </c>
      <c r="H21" s="2">
        <f>+'RESUMEN TARIFAS (3)'!I21</f>
        <v>16900</v>
      </c>
      <c r="I21" s="2">
        <f>+'RESUMEN TARIFAS (3)'!J21</f>
        <v>16900</v>
      </c>
      <c r="J21" s="2">
        <f>+'RESUMEN TARIFAS (3)'!K21</f>
        <v>30600</v>
      </c>
      <c r="K21" s="2">
        <f>+'RESUMEN TARIFAS (3)'!L21</f>
        <v>0</v>
      </c>
      <c r="L21" s="2">
        <f>+'RESUMEN TARIFAS (3)'!M21</f>
        <v>0</v>
      </c>
      <c r="M21" s="2">
        <f>+'RESUMEN TARIFAS (3)'!N21</f>
        <v>48700</v>
      </c>
      <c r="N21" s="2">
        <f>+'RESUMEN TARIFAS (3)'!O21</f>
        <v>56100</v>
      </c>
      <c r="O21" s="2">
        <f>+'RESUMEN TARIFAS (3)'!P21</f>
        <v>0</v>
      </c>
      <c r="P21" s="2">
        <f>+'RESUMEN TARIFAS (3)'!Q21</f>
        <v>0</v>
      </c>
    </row>
    <row r="22" spans="1:16" s="125" customFormat="1" x14ac:dyDescent="0.2">
      <c r="A22" s="140">
        <v>39</v>
      </c>
      <c r="B22" s="8">
        <v>2017</v>
      </c>
      <c r="C22" s="8" t="s">
        <v>157</v>
      </c>
      <c r="D22" s="8" t="s">
        <v>147</v>
      </c>
      <c r="E22" s="8" t="s">
        <v>59</v>
      </c>
      <c r="F22" s="2">
        <f>+'RESUMEN TARIFAS (3)'!G22</f>
        <v>7900</v>
      </c>
      <c r="G22" s="2">
        <f>+'RESUMEN TARIFAS (3)'!H22</f>
        <v>8600</v>
      </c>
      <c r="H22" s="2">
        <f>+'RESUMEN TARIFAS (3)'!I22</f>
        <v>22200</v>
      </c>
      <c r="I22" s="2">
        <f>+'RESUMEN TARIFAS (3)'!J22</f>
        <v>27600</v>
      </c>
      <c r="J22" s="2">
        <f>+'RESUMEN TARIFAS (3)'!K22</f>
        <v>32300</v>
      </c>
      <c r="K22" s="2">
        <f>+'RESUMEN TARIFAS (3)'!L22</f>
        <v>0</v>
      </c>
      <c r="L22" s="2">
        <f>+'RESUMEN TARIFAS (3)'!M22</f>
        <v>0</v>
      </c>
      <c r="M22" s="2">
        <f>+'RESUMEN TARIFAS (3)'!N22</f>
        <v>0</v>
      </c>
      <c r="N22" s="2">
        <f>+'RESUMEN TARIFAS (3)'!O22</f>
        <v>0</v>
      </c>
      <c r="O22" s="2">
        <f>+'RESUMEN TARIFAS (3)'!P22</f>
        <v>0</v>
      </c>
      <c r="P22" s="2">
        <f>+'RESUMEN TARIFAS (3)'!Q22</f>
        <v>0</v>
      </c>
    </row>
    <row r="23" spans="1:16" s="125" customFormat="1" x14ac:dyDescent="0.2">
      <c r="A23" s="140">
        <v>10</v>
      </c>
      <c r="B23" s="8">
        <v>2017</v>
      </c>
      <c r="C23" s="8" t="s">
        <v>160</v>
      </c>
      <c r="D23" s="8" t="s">
        <v>148</v>
      </c>
      <c r="E23" s="8" t="s">
        <v>30</v>
      </c>
      <c r="F23" s="2">
        <f>+'RESUMEN TARIFAS (3)'!G23</f>
        <v>4300</v>
      </c>
      <c r="G23" s="2">
        <f>+'RESUMEN TARIFAS (3)'!H23</f>
        <v>4700</v>
      </c>
      <c r="H23" s="2">
        <f>+'RESUMEN TARIFAS (3)'!I23</f>
        <v>4700</v>
      </c>
      <c r="I23" s="2">
        <f>+'RESUMEN TARIFAS (3)'!J23</f>
        <v>4700</v>
      </c>
      <c r="J23" s="2">
        <f>+'RESUMEN TARIFAS (3)'!K23</f>
        <v>19100</v>
      </c>
      <c r="K23" s="2">
        <f>+'RESUMEN TARIFAS (3)'!L23</f>
        <v>24200</v>
      </c>
      <c r="L23" s="2">
        <f>+'RESUMEN TARIFAS (3)'!M23</f>
        <v>27200</v>
      </c>
      <c r="M23" s="2">
        <f>+'RESUMEN TARIFAS (3)'!N23</f>
        <v>0</v>
      </c>
      <c r="N23" s="2">
        <f>+'RESUMEN TARIFAS (3)'!O23</f>
        <v>0</v>
      </c>
      <c r="O23" s="2">
        <f>+'RESUMEN TARIFAS (3)'!P23</f>
        <v>0</v>
      </c>
      <c r="P23" s="2">
        <f>+'RESUMEN TARIFAS (3)'!Q23</f>
        <v>0</v>
      </c>
    </row>
    <row r="24" spans="1:16" s="125" customFormat="1" x14ac:dyDescent="0.2">
      <c r="A24" s="140">
        <v>92</v>
      </c>
      <c r="B24" s="8">
        <v>2017</v>
      </c>
      <c r="C24" s="8" t="s">
        <v>166</v>
      </c>
      <c r="D24" s="8" t="s">
        <v>148</v>
      </c>
      <c r="E24" s="94" t="s">
        <v>109</v>
      </c>
      <c r="F24" s="2">
        <f>+'RESUMEN TARIFAS (3)'!G24</f>
        <v>8300</v>
      </c>
      <c r="G24" s="2">
        <f>+'RESUMEN TARIFAS (3)'!H24</f>
        <v>10000</v>
      </c>
      <c r="H24" s="2">
        <f>+'RESUMEN TARIFAS (3)'!I24</f>
        <v>26900</v>
      </c>
      <c r="I24" s="2">
        <f>+'RESUMEN TARIFAS (3)'!J24</f>
        <v>35200</v>
      </c>
      <c r="J24" s="2">
        <f>+'RESUMEN TARIFAS (3)'!K24</f>
        <v>40500</v>
      </c>
      <c r="K24" s="2">
        <f>+'RESUMEN TARIFAS (3)'!L24</f>
        <v>0</v>
      </c>
      <c r="L24" s="2">
        <f>+'RESUMEN TARIFAS (3)'!M24</f>
        <v>0</v>
      </c>
      <c r="M24" s="2">
        <f>+'RESUMEN TARIFAS (3)'!N24</f>
        <v>0</v>
      </c>
      <c r="N24" s="2">
        <f>+'RESUMEN TARIFAS (3)'!O24</f>
        <v>0</v>
      </c>
      <c r="O24" s="2">
        <f>+'RESUMEN TARIFAS (3)'!P24</f>
        <v>0</v>
      </c>
      <c r="P24" s="2">
        <f>+'RESUMEN TARIFAS (3)'!Q24</f>
        <v>0</v>
      </c>
    </row>
    <row r="25" spans="1:16" s="125" customFormat="1" x14ac:dyDescent="0.2">
      <c r="A25" s="140">
        <v>87</v>
      </c>
      <c r="B25" s="8">
        <v>2017</v>
      </c>
      <c r="C25" s="8" t="s">
        <v>166</v>
      </c>
      <c r="D25" s="8" t="s">
        <v>148</v>
      </c>
      <c r="E25" s="94" t="s">
        <v>104</v>
      </c>
      <c r="F25" s="2">
        <f>+'RESUMEN TARIFAS (3)'!G25</f>
        <v>8300</v>
      </c>
      <c r="G25" s="2">
        <f>+'RESUMEN TARIFAS (3)'!H25</f>
        <v>10000</v>
      </c>
      <c r="H25" s="2">
        <f>+'RESUMEN TARIFAS (3)'!I25</f>
        <v>26900</v>
      </c>
      <c r="I25" s="2">
        <f>+'RESUMEN TARIFAS (3)'!J25</f>
        <v>35200</v>
      </c>
      <c r="J25" s="2">
        <f>+'RESUMEN TARIFAS (3)'!K25</f>
        <v>40500</v>
      </c>
      <c r="K25" s="2">
        <f>+'RESUMEN TARIFAS (3)'!L25</f>
        <v>0</v>
      </c>
      <c r="L25" s="2">
        <f>+'RESUMEN TARIFAS (3)'!M25</f>
        <v>0</v>
      </c>
      <c r="M25" s="2">
        <f>+'RESUMEN TARIFAS (3)'!N25</f>
        <v>0</v>
      </c>
      <c r="N25" s="2">
        <f>+'RESUMEN TARIFAS (3)'!O25</f>
        <v>0</v>
      </c>
      <c r="O25" s="2">
        <f>+'RESUMEN TARIFAS (3)'!P25</f>
        <v>0</v>
      </c>
      <c r="P25" s="2">
        <f>+'RESUMEN TARIFAS (3)'!Q25</f>
        <v>0</v>
      </c>
    </row>
    <row r="26" spans="1:16" s="125" customFormat="1" x14ac:dyDescent="0.2">
      <c r="A26" s="140">
        <v>102</v>
      </c>
      <c r="B26" s="8">
        <v>2017</v>
      </c>
      <c r="C26" s="8" t="s">
        <v>152</v>
      </c>
      <c r="D26" s="8" t="s">
        <v>148</v>
      </c>
      <c r="E26" s="94" t="s">
        <v>117</v>
      </c>
      <c r="F26" s="2">
        <f>+'RESUMEN TARIFAS (3)'!G26</f>
        <v>11600</v>
      </c>
      <c r="G26" s="2">
        <f>+'RESUMEN TARIFAS (3)'!H26</f>
        <v>13400</v>
      </c>
      <c r="H26" s="2">
        <f>+'RESUMEN TARIFAS (3)'!I26</f>
        <v>33000</v>
      </c>
      <c r="I26" s="2">
        <f>+'RESUMEN TARIFAS (3)'!J26</f>
        <v>43200</v>
      </c>
      <c r="J26" s="2">
        <f>+'RESUMEN TARIFAS (3)'!K26</f>
        <v>49400</v>
      </c>
      <c r="K26" s="2">
        <f>+'RESUMEN TARIFAS (3)'!L26</f>
        <v>0</v>
      </c>
      <c r="L26" s="2">
        <f>+'RESUMEN TARIFAS (3)'!M26</f>
        <v>0</v>
      </c>
      <c r="M26" s="2">
        <f>+'RESUMEN TARIFAS (3)'!N26</f>
        <v>0</v>
      </c>
      <c r="N26" s="2">
        <f>+'RESUMEN TARIFAS (3)'!O26</f>
        <v>0</v>
      </c>
      <c r="O26" s="2">
        <f>+'RESUMEN TARIFAS (3)'!P26</f>
        <v>0</v>
      </c>
      <c r="P26" s="2">
        <f>+'RESUMEN TARIFAS (3)'!Q26</f>
        <v>0</v>
      </c>
    </row>
    <row r="27" spans="1:16" s="125" customFormat="1" x14ac:dyDescent="0.2">
      <c r="A27" s="140">
        <v>109</v>
      </c>
      <c r="B27" s="8">
        <v>2017</v>
      </c>
      <c r="C27" s="8" t="s">
        <v>154</v>
      </c>
      <c r="D27" s="8" t="s">
        <v>148</v>
      </c>
      <c r="E27" s="99" t="s">
        <v>124</v>
      </c>
      <c r="F27" s="2">
        <f>+'RESUMEN TARIFAS (3)'!G27</f>
        <v>10500</v>
      </c>
      <c r="G27" s="2">
        <f>+'RESUMEN TARIFAS (3)'!H27</f>
        <v>11400</v>
      </c>
      <c r="H27" s="2">
        <f>+'RESUMEN TARIFAS (3)'!I27</f>
        <v>10500</v>
      </c>
      <c r="I27" s="2">
        <f>+'RESUMEN TARIFAS (3)'!J27</f>
        <v>13700</v>
      </c>
      <c r="J27" s="2">
        <f>+'RESUMEN TARIFAS (3)'!K27</f>
        <v>27500</v>
      </c>
      <c r="K27" s="2">
        <f>+'RESUMEN TARIFAS (3)'!L27</f>
        <v>36800</v>
      </c>
      <c r="L27" s="2">
        <f>+'RESUMEN TARIFAS (3)'!M27</f>
        <v>40500</v>
      </c>
      <c r="M27" s="2">
        <f>+'RESUMEN TARIFAS (3)'!N27</f>
        <v>0</v>
      </c>
      <c r="N27" s="2">
        <f>+'RESUMEN TARIFAS (3)'!O27</f>
        <v>0</v>
      </c>
      <c r="O27" s="2">
        <f>+'RESUMEN TARIFAS (3)'!P27</f>
        <v>0</v>
      </c>
      <c r="P27" s="2">
        <f>+'RESUMEN TARIFAS (3)'!Q27</f>
        <v>0</v>
      </c>
    </row>
    <row r="28" spans="1:16" s="125" customFormat="1" x14ac:dyDescent="0.2">
      <c r="A28" s="140">
        <v>101</v>
      </c>
      <c r="B28" s="8">
        <v>2017</v>
      </c>
      <c r="C28" s="8" t="s">
        <v>157</v>
      </c>
      <c r="D28" s="8" t="s">
        <v>148</v>
      </c>
      <c r="E28" s="96" t="s">
        <v>116</v>
      </c>
      <c r="F28" s="2">
        <f>+'RESUMEN TARIFAS (3)'!G28</f>
        <v>10000</v>
      </c>
      <c r="G28" s="2">
        <f>+'RESUMEN TARIFAS (3)'!H28</f>
        <v>11200</v>
      </c>
      <c r="H28" s="2">
        <f>+'RESUMEN TARIFAS (3)'!I28</f>
        <v>24000</v>
      </c>
      <c r="I28" s="2">
        <f>+'RESUMEN TARIFAS (3)'!J28</f>
        <v>39100</v>
      </c>
      <c r="J28" s="2">
        <f>+'RESUMEN TARIFAS (3)'!K28</f>
        <v>44900</v>
      </c>
      <c r="K28" s="2">
        <f>+'RESUMEN TARIFAS (3)'!L28</f>
        <v>0</v>
      </c>
      <c r="L28" s="2">
        <f>+'RESUMEN TARIFAS (3)'!M28</f>
        <v>0</v>
      </c>
      <c r="M28" s="2">
        <f>+'RESUMEN TARIFAS (3)'!N28</f>
        <v>0</v>
      </c>
      <c r="N28" s="2">
        <f>+'RESUMEN TARIFAS (3)'!O28</f>
        <v>0</v>
      </c>
      <c r="O28" s="2">
        <f>+'RESUMEN TARIFAS (3)'!P28</f>
        <v>0</v>
      </c>
      <c r="P28" s="2">
        <f>+'RESUMEN TARIFAS (3)'!Q28</f>
        <v>0</v>
      </c>
    </row>
    <row r="29" spans="1:16" s="125" customFormat="1" x14ac:dyDescent="0.2">
      <c r="A29" s="140">
        <v>100</v>
      </c>
      <c r="B29" s="8">
        <v>2017</v>
      </c>
      <c r="C29" s="8" t="s">
        <v>157</v>
      </c>
      <c r="D29" s="8" t="s">
        <v>148</v>
      </c>
      <c r="E29" s="96" t="s">
        <v>115</v>
      </c>
      <c r="F29" s="2">
        <f>+'RESUMEN TARIFAS (3)'!G29</f>
        <v>10000</v>
      </c>
      <c r="G29" s="2">
        <f>+'RESUMEN TARIFAS (3)'!H29</f>
        <v>11200</v>
      </c>
      <c r="H29" s="2">
        <f>+'RESUMEN TARIFAS (3)'!I29</f>
        <v>24000</v>
      </c>
      <c r="I29" s="2">
        <f>+'RESUMEN TARIFAS (3)'!J29</f>
        <v>39100</v>
      </c>
      <c r="J29" s="2">
        <f>+'RESUMEN TARIFAS (3)'!K29</f>
        <v>44900</v>
      </c>
      <c r="K29" s="2">
        <f>+'RESUMEN TARIFAS (3)'!L29</f>
        <v>0</v>
      </c>
      <c r="L29" s="2">
        <f>+'RESUMEN TARIFAS (3)'!M29</f>
        <v>0</v>
      </c>
      <c r="M29" s="2">
        <f>+'RESUMEN TARIFAS (3)'!N29</f>
        <v>0</v>
      </c>
      <c r="N29" s="2">
        <f>+'RESUMEN TARIFAS (3)'!O29</f>
        <v>0</v>
      </c>
      <c r="O29" s="2">
        <f>+'RESUMEN TARIFAS (3)'!P29</f>
        <v>0</v>
      </c>
      <c r="P29" s="2">
        <f>+'RESUMEN TARIFAS (3)'!Q29</f>
        <v>0</v>
      </c>
    </row>
    <row r="30" spans="1:16" s="125" customFormat="1" x14ac:dyDescent="0.2">
      <c r="A30" s="140">
        <v>86</v>
      </c>
      <c r="B30" s="8">
        <v>2017</v>
      </c>
      <c r="C30" s="8" t="s">
        <v>166</v>
      </c>
      <c r="D30" s="8" t="s">
        <v>148</v>
      </c>
      <c r="E30" s="94" t="s">
        <v>103</v>
      </c>
      <c r="F30" s="2">
        <f>+'RESUMEN TARIFAS (3)'!G30</f>
        <v>8400</v>
      </c>
      <c r="G30" s="2">
        <f>+'RESUMEN TARIFAS (3)'!H30</f>
        <v>10100</v>
      </c>
      <c r="H30" s="2">
        <f>+'RESUMEN TARIFAS (3)'!I30</f>
        <v>27200</v>
      </c>
      <c r="I30" s="2">
        <f>+'RESUMEN TARIFAS (3)'!J30</f>
        <v>35300</v>
      </c>
      <c r="J30" s="2">
        <f>+'RESUMEN TARIFAS (3)'!K30</f>
        <v>40600</v>
      </c>
      <c r="K30" s="2">
        <f>+'RESUMEN TARIFAS (3)'!L30</f>
        <v>0</v>
      </c>
      <c r="L30" s="2">
        <f>+'RESUMEN TARIFAS (3)'!M30</f>
        <v>0</v>
      </c>
      <c r="M30" s="2">
        <f>+'RESUMEN TARIFAS (3)'!N30</f>
        <v>0</v>
      </c>
      <c r="N30" s="2">
        <f>+'RESUMEN TARIFAS (3)'!O30</f>
        <v>0</v>
      </c>
      <c r="O30" s="2">
        <f>+'RESUMEN TARIFAS (3)'!P30</f>
        <v>0</v>
      </c>
      <c r="P30" s="2">
        <f>+'RESUMEN TARIFAS (3)'!Q30</f>
        <v>0</v>
      </c>
    </row>
    <row r="31" spans="1:16" s="125" customFormat="1" x14ac:dyDescent="0.2">
      <c r="A31" s="140">
        <v>68</v>
      </c>
      <c r="B31" s="8">
        <v>2017</v>
      </c>
      <c r="C31" s="8" t="s">
        <v>171</v>
      </c>
      <c r="D31" s="8" t="s">
        <v>148</v>
      </c>
      <c r="E31" s="94" t="s">
        <v>87</v>
      </c>
      <c r="F31" s="2">
        <f>+'RESUMEN TARIFAS (3)'!G31</f>
        <v>13400</v>
      </c>
      <c r="G31" s="2">
        <f>+'RESUMEN TARIFAS (3)'!H31</f>
        <v>17100</v>
      </c>
      <c r="H31" s="2">
        <f>+'RESUMEN TARIFAS (3)'!I31</f>
        <v>17100</v>
      </c>
      <c r="I31" s="2">
        <f>+'RESUMEN TARIFAS (3)'!J31</f>
        <v>17100</v>
      </c>
      <c r="J31" s="2">
        <f>+'RESUMEN TARIFAS (3)'!K31</f>
        <v>41600</v>
      </c>
      <c r="K31" s="2">
        <f>+'RESUMEN TARIFAS (3)'!L31</f>
        <v>51000</v>
      </c>
      <c r="L31" s="2">
        <f>+'RESUMEN TARIFAS (3)'!M31</f>
        <v>56800</v>
      </c>
      <c r="M31" s="2" t="str">
        <f>+'RESUMEN TARIFAS (3)'!N31</f>
        <v>-</v>
      </c>
      <c r="N31" s="2">
        <f>+'RESUMEN TARIFAS (3)'!O31</f>
        <v>0</v>
      </c>
      <c r="O31" s="2">
        <f>+'RESUMEN TARIFAS (3)'!P31</f>
        <v>0</v>
      </c>
      <c r="P31" s="2">
        <f>+'RESUMEN TARIFAS (3)'!Q31</f>
        <v>0</v>
      </c>
    </row>
    <row r="32" spans="1:16" s="125" customFormat="1" x14ac:dyDescent="0.2">
      <c r="A32" s="140">
        <v>11</v>
      </c>
      <c r="B32" s="8">
        <v>2017</v>
      </c>
      <c r="C32" s="8" t="s">
        <v>155</v>
      </c>
      <c r="D32" s="8" t="s">
        <v>148</v>
      </c>
      <c r="E32" s="8" t="s">
        <v>31</v>
      </c>
      <c r="F32" s="2">
        <f>+'RESUMEN TARIFAS (3)'!G32</f>
        <v>8000</v>
      </c>
      <c r="G32" s="2">
        <f>+'RESUMEN TARIFAS (3)'!H32</f>
        <v>8600</v>
      </c>
      <c r="H32" s="2">
        <f>+'RESUMEN TARIFAS (3)'!I32</f>
        <v>8600</v>
      </c>
      <c r="I32" s="2">
        <f>+'RESUMEN TARIFAS (3)'!J32</f>
        <v>8600</v>
      </c>
      <c r="J32" s="2">
        <f>+'RESUMEN TARIFAS (3)'!K32</f>
        <v>18200</v>
      </c>
      <c r="K32" s="2">
        <f>+'RESUMEN TARIFAS (3)'!L32</f>
        <v>23200</v>
      </c>
      <c r="L32" s="2">
        <f>+'RESUMEN TARIFAS (3)'!M32</f>
        <v>26200</v>
      </c>
      <c r="M32" s="2">
        <f>+'RESUMEN TARIFAS (3)'!N32</f>
        <v>0</v>
      </c>
      <c r="N32" s="2">
        <f>+'RESUMEN TARIFAS (3)'!O32</f>
        <v>0</v>
      </c>
      <c r="O32" s="2">
        <f>+'RESUMEN TARIFAS (3)'!P32</f>
        <v>0</v>
      </c>
      <c r="P32" s="2">
        <f>+'RESUMEN TARIFAS (3)'!Q32</f>
        <v>0</v>
      </c>
    </row>
    <row r="33" spans="1:18" s="125" customFormat="1" x14ac:dyDescent="0.2">
      <c r="A33" s="140">
        <v>80</v>
      </c>
      <c r="B33" s="8">
        <v>2017</v>
      </c>
      <c r="C33" s="8" t="s">
        <v>155</v>
      </c>
      <c r="D33" s="8" t="s">
        <v>148</v>
      </c>
      <c r="E33" s="94" t="s">
        <v>99</v>
      </c>
      <c r="F33" s="2">
        <f>+'RESUMEN TARIFAS (3)'!G33</f>
        <v>11700</v>
      </c>
      <c r="G33" s="2">
        <f>+'RESUMEN TARIFAS (3)'!H33</f>
        <v>18500</v>
      </c>
      <c r="H33" s="2">
        <f>+'RESUMEN TARIFAS (3)'!I33</f>
        <v>16200</v>
      </c>
      <c r="I33" s="2">
        <f>+'RESUMEN TARIFAS (3)'!J33</f>
        <v>20200</v>
      </c>
      <c r="J33" s="2">
        <f>+'RESUMEN TARIFAS (3)'!K33</f>
        <v>40300</v>
      </c>
      <c r="K33" s="2">
        <f>+'RESUMEN TARIFAS (3)'!L33</f>
        <v>57500</v>
      </c>
      <c r="L33" s="2">
        <f>+'RESUMEN TARIFAS (3)'!M33</f>
        <v>57500</v>
      </c>
      <c r="M33" s="2" t="str">
        <f>+'RESUMEN TARIFAS (3)'!N33</f>
        <v>-</v>
      </c>
      <c r="N33" s="2">
        <f>+'RESUMEN TARIFAS (3)'!O33</f>
        <v>0</v>
      </c>
      <c r="O33" s="2">
        <f>+'RESUMEN TARIFAS (3)'!P33</f>
        <v>0</v>
      </c>
      <c r="P33" s="2">
        <f>+'RESUMEN TARIFAS (3)'!Q33</f>
        <v>0</v>
      </c>
    </row>
    <row r="34" spans="1:18" s="125" customFormat="1" x14ac:dyDescent="0.2">
      <c r="A34" s="140">
        <v>71</v>
      </c>
      <c r="B34" s="8">
        <v>2017</v>
      </c>
      <c r="C34" s="8" t="s">
        <v>171</v>
      </c>
      <c r="D34" s="8" t="s">
        <v>148</v>
      </c>
      <c r="E34" s="94" t="s">
        <v>90</v>
      </c>
      <c r="F34" s="2">
        <f>+'RESUMEN TARIFAS (3)'!G34</f>
        <v>10100</v>
      </c>
      <c r="G34" s="2">
        <f>+'RESUMEN TARIFAS (3)'!H34</f>
        <v>12200</v>
      </c>
      <c r="H34" s="2">
        <f>+'RESUMEN TARIFAS (3)'!I34</f>
        <v>12200</v>
      </c>
      <c r="I34" s="2">
        <f>+'RESUMEN TARIFAS (3)'!J34</f>
        <v>12200</v>
      </c>
      <c r="J34" s="2">
        <f>+'RESUMEN TARIFAS (3)'!K34</f>
        <v>29800</v>
      </c>
      <c r="K34" s="2">
        <f>+'RESUMEN TARIFAS (3)'!L34</f>
        <v>37200</v>
      </c>
      <c r="L34" s="2">
        <f>+'RESUMEN TARIFAS (3)'!M34</f>
        <v>43200</v>
      </c>
      <c r="M34" s="2" t="str">
        <f>+'RESUMEN TARIFAS (3)'!N34</f>
        <v>-</v>
      </c>
      <c r="N34" s="2" t="str">
        <f>+'RESUMEN TARIFAS (3)'!O34</f>
        <v>-</v>
      </c>
      <c r="O34" s="2">
        <f>+'RESUMEN TARIFAS (3)'!P34</f>
        <v>0</v>
      </c>
      <c r="P34" s="2">
        <f>+'RESUMEN TARIFAS (3)'!Q34</f>
        <v>0</v>
      </c>
    </row>
    <row r="35" spans="1:18" s="125" customFormat="1" x14ac:dyDescent="0.2">
      <c r="A35" s="140">
        <v>82</v>
      </c>
      <c r="B35" s="8">
        <v>2017</v>
      </c>
      <c r="C35" s="8" t="s">
        <v>157</v>
      </c>
      <c r="D35" s="8" t="s">
        <v>148</v>
      </c>
      <c r="E35" s="94" t="s">
        <v>101</v>
      </c>
      <c r="F35" s="2">
        <f>+'RESUMEN TARIFAS (3)'!G35</f>
        <v>7800</v>
      </c>
      <c r="G35" s="2">
        <f>+'RESUMEN TARIFAS (3)'!H35</f>
        <v>11600</v>
      </c>
      <c r="H35" s="2">
        <f>+'RESUMEN TARIFAS (3)'!I35</f>
        <v>10100</v>
      </c>
      <c r="I35" s="2">
        <f>+'RESUMEN TARIFAS (3)'!J35</f>
        <v>13500</v>
      </c>
      <c r="J35" s="2">
        <f>+'RESUMEN TARIFAS (3)'!K35</f>
        <v>22900</v>
      </c>
      <c r="K35" s="2">
        <f>+'RESUMEN TARIFAS (3)'!L35</f>
        <v>30900</v>
      </c>
      <c r="L35" s="2">
        <f>+'RESUMEN TARIFAS (3)'!M35</f>
        <v>33400</v>
      </c>
      <c r="M35" s="2" t="str">
        <f>+'RESUMEN TARIFAS (3)'!N35</f>
        <v>-</v>
      </c>
      <c r="N35" s="2" t="str">
        <f>+'RESUMEN TARIFAS (3)'!O35</f>
        <v>-</v>
      </c>
      <c r="O35" s="2">
        <f>+'RESUMEN TARIFAS (3)'!P35</f>
        <v>0</v>
      </c>
      <c r="P35" s="2">
        <f>+'RESUMEN TARIFAS (3)'!Q35</f>
        <v>0</v>
      </c>
    </row>
    <row r="36" spans="1:18" s="125" customFormat="1" x14ac:dyDescent="0.2">
      <c r="A36" s="140">
        <v>12</v>
      </c>
      <c r="B36" s="8">
        <v>2017</v>
      </c>
      <c r="C36" s="8" t="s">
        <v>156</v>
      </c>
      <c r="D36" s="8" t="s">
        <v>147</v>
      </c>
      <c r="E36" s="8" t="s">
        <v>32</v>
      </c>
      <c r="F36" s="2">
        <f>+'RESUMEN TARIFAS (3)'!G36</f>
        <v>8000</v>
      </c>
      <c r="G36" s="2">
        <f>+'RESUMEN TARIFAS (3)'!H36</f>
        <v>8700</v>
      </c>
      <c r="H36" s="2">
        <f>+'RESUMEN TARIFAS (3)'!I36</f>
        <v>18600</v>
      </c>
      <c r="I36" s="2">
        <f>+'RESUMEN TARIFAS (3)'!J36</f>
        <v>23600</v>
      </c>
      <c r="J36" s="2">
        <f>+'RESUMEN TARIFAS (3)'!K36</f>
        <v>26600</v>
      </c>
      <c r="K36" s="2">
        <f>+'RESUMEN TARIFAS (3)'!L36</f>
        <v>0</v>
      </c>
      <c r="L36" s="2">
        <f>+'RESUMEN TARIFAS (3)'!M36</f>
        <v>0</v>
      </c>
      <c r="M36" s="2">
        <f>+'RESUMEN TARIFAS (3)'!N36</f>
        <v>0</v>
      </c>
      <c r="N36" s="2">
        <f>+'RESUMEN TARIFAS (3)'!O36</f>
        <v>0</v>
      </c>
      <c r="O36" s="2">
        <f>+'RESUMEN TARIFAS (3)'!P36</f>
        <v>0</v>
      </c>
      <c r="P36" s="2">
        <f>+'RESUMEN TARIFAS (3)'!Q36</f>
        <v>0</v>
      </c>
    </row>
    <row r="37" spans="1:18" s="125" customFormat="1" x14ac:dyDescent="0.2">
      <c r="A37" s="140">
        <v>42</v>
      </c>
      <c r="B37" s="8">
        <v>2017</v>
      </c>
      <c r="C37" s="8" t="s">
        <v>164</v>
      </c>
      <c r="D37" s="8" t="s">
        <v>147</v>
      </c>
      <c r="E37" s="8" t="s">
        <v>419</v>
      </c>
      <c r="F37" s="2">
        <f>+'RESUMEN TARIFAS (3)'!G37</f>
        <v>7900</v>
      </c>
      <c r="G37" s="2">
        <f>+'RESUMEN TARIFAS (3)'!H37</f>
        <v>8600</v>
      </c>
      <c r="H37" s="2">
        <f>+'RESUMEN TARIFAS (3)'!I37</f>
        <v>22200</v>
      </c>
      <c r="I37" s="2">
        <f>+'RESUMEN TARIFAS (3)'!J37</f>
        <v>27600</v>
      </c>
      <c r="J37" s="2">
        <f>+'RESUMEN TARIFAS (3)'!K37</f>
        <v>32300</v>
      </c>
      <c r="K37" s="2">
        <f>+'RESUMEN TARIFAS (3)'!L37</f>
        <v>0</v>
      </c>
      <c r="L37" s="2">
        <f>+'RESUMEN TARIFAS (3)'!M37</f>
        <v>0</v>
      </c>
      <c r="M37" s="2">
        <f>+'RESUMEN TARIFAS (3)'!N37</f>
        <v>0</v>
      </c>
      <c r="N37" s="2">
        <f>+'RESUMEN TARIFAS (3)'!O37</f>
        <v>0</v>
      </c>
      <c r="O37" s="2">
        <f>+'RESUMEN TARIFAS (3)'!P37</f>
        <v>0</v>
      </c>
      <c r="P37" s="2">
        <f>+'RESUMEN TARIFAS (3)'!Q37</f>
        <v>0</v>
      </c>
    </row>
    <row r="38" spans="1:18" s="125" customFormat="1" x14ac:dyDescent="0.2">
      <c r="A38" s="140">
        <v>113</v>
      </c>
      <c r="B38" s="8">
        <v>2017</v>
      </c>
      <c r="C38" s="8" t="s">
        <v>170</v>
      </c>
      <c r="D38" s="8" t="s">
        <v>147</v>
      </c>
      <c r="E38" s="99" t="s">
        <v>128</v>
      </c>
      <c r="F38" s="2">
        <f>+'RESUMEN TARIFAS (3)'!G38</f>
        <v>0</v>
      </c>
      <c r="G38" s="2">
        <f>+'RESUMEN TARIFAS (3)'!H38</f>
        <v>0</v>
      </c>
      <c r="H38" s="2">
        <f>+'RESUMEN TARIFAS (3)'!I38</f>
        <v>21500</v>
      </c>
      <c r="I38" s="2">
        <f>+'RESUMEN TARIFAS (3)'!J38</f>
        <v>28200</v>
      </c>
      <c r="J38" s="2">
        <f>+'RESUMEN TARIFAS (3)'!K38</f>
        <v>32600</v>
      </c>
      <c r="K38" s="2">
        <f>+'RESUMEN TARIFAS (3)'!L38</f>
        <v>0</v>
      </c>
      <c r="L38" s="2">
        <f>+'RESUMEN TARIFAS (3)'!M38</f>
        <v>0</v>
      </c>
      <c r="M38" s="2">
        <f>+'RESUMEN TARIFAS (3)'!N38</f>
        <v>0</v>
      </c>
      <c r="N38" s="2">
        <f>+'RESUMEN TARIFAS (3)'!O38</f>
        <v>0</v>
      </c>
      <c r="O38" s="2">
        <f>+'RESUMEN TARIFAS (3)'!P38</f>
        <v>0</v>
      </c>
      <c r="P38" s="2">
        <f>+'RESUMEN TARIFAS (3)'!Q38</f>
        <v>0</v>
      </c>
    </row>
    <row r="39" spans="1:18" s="125" customFormat="1" x14ac:dyDescent="0.2">
      <c r="A39" s="140">
        <v>137</v>
      </c>
      <c r="B39" s="8">
        <v>2017</v>
      </c>
      <c r="C39" s="8" t="s">
        <v>155</v>
      </c>
      <c r="D39" s="8" t="s">
        <v>249</v>
      </c>
      <c r="E39" s="8" t="s">
        <v>351</v>
      </c>
      <c r="F39" s="2">
        <f>+'RESUMEN TARIFAS (3)'!G39</f>
        <v>7200</v>
      </c>
      <c r="G39" s="2">
        <f>+'RESUMEN TARIFAS (3)'!H39</f>
        <v>9200</v>
      </c>
      <c r="H39" s="2">
        <f>+'RESUMEN TARIFAS (3)'!I39</f>
        <v>19300</v>
      </c>
      <c r="I39" s="2">
        <f>+'RESUMEN TARIFAS (3)'!J39</f>
        <v>23700</v>
      </c>
      <c r="J39" s="2">
        <f>+'RESUMEN TARIFAS (3)'!K39</f>
        <v>26700</v>
      </c>
      <c r="K39" s="2">
        <f>+'RESUMEN TARIFAS (3)'!L39</f>
        <v>0</v>
      </c>
      <c r="L39" s="2">
        <f>+'RESUMEN TARIFAS (3)'!M39</f>
        <v>0</v>
      </c>
      <c r="M39" s="2">
        <f>+'RESUMEN TARIFAS (3)'!N39</f>
        <v>0</v>
      </c>
      <c r="N39" s="2">
        <f>+'RESUMEN TARIFAS (3)'!O39</f>
        <v>0</v>
      </c>
      <c r="O39" s="2">
        <f>+'RESUMEN TARIFAS (3)'!P39</f>
        <v>0</v>
      </c>
      <c r="P39" s="2">
        <f>+'RESUMEN TARIFAS (3)'!Q39</f>
        <v>0</v>
      </c>
    </row>
    <row r="40" spans="1:18" s="125" customFormat="1" x14ac:dyDescent="0.2">
      <c r="A40" s="140">
        <v>75</v>
      </c>
      <c r="B40" s="8">
        <v>2017</v>
      </c>
      <c r="C40" s="8" t="s">
        <v>157</v>
      </c>
      <c r="D40" s="8" t="s">
        <v>148</v>
      </c>
      <c r="E40" s="94" t="s">
        <v>94</v>
      </c>
      <c r="F40" s="2">
        <f>+'RESUMEN TARIFAS (3)'!G40</f>
        <v>11500</v>
      </c>
      <c r="G40" s="2">
        <f>+'RESUMEN TARIFAS (3)'!H40</f>
        <v>34200</v>
      </c>
      <c r="H40" s="2">
        <f>+'RESUMEN TARIFAS (3)'!I40</f>
        <v>17200</v>
      </c>
      <c r="I40" s="2">
        <f>+'RESUMEN TARIFAS (3)'!J40</f>
        <v>45500</v>
      </c>
      <c r="J40" s="2">
        <f>+'RESUMEN TARIFAS (3)'!K40</f>
        <v>51200</v>
      </c>
      <c r="K40" s="2">
        <f>+'RESUMEN TARIFAS (3)'!L40</f>
        <v>56900</v>
      </c>
      <c r="L40" s="2">
        <f>+'RESUMEN TARIFAS (3)'!M40</f>
        <v>68200</v>
      </c>
      <c r="M40" s="2" t="str">
        <f>+'RESUMEN TARIFAS (3)'!N40</f>
        <v>-</v>
      </c>
      <c r="N40" s="2">
        <f>+'RESUMEN TARIFAS (3)'!O40</f>
        <v>0</v>
      </c>
      <c r="O40" s="2">
        <f>+'RESUMEN TARIFAS (3)'!P40</f>
        <v>0</v>
      </c>
      <c r="P40" s="2">
        <f>+'RESUMEN TARIFAS (3)'!Q40</f>
        <v>0</v>
      </c>
    </row>
    <row r="41" spans="1:18" s="125" customFormat="1" x14ac:dyDescent="0.2">
      <c r="A41" s="140">
        <v>13</v>
      </c>
      <c r="B41" s="8">
        <v>2017</v>
      </c>
      <c r="C41" s="8" t="s">
        <v>161</v>
      </c>
      <c r="D41" s="8" t="s">
        <v>147</v>
      </c>
      <c r="E41" s="8" t="s">
        <v>33</v>
      </c>
      <c r="F41" s="2">
        <f>+'RESUMEN TARIFAS (3)'!G41</f>
        <v>8200</v>
      </c>
      <c r="G41" s="2">
        <f>+'RESUMEN TARIFAS (3)'!H41</f>
        <v>9000</v>
      </c>
      <c r="H41" s="2">
        <f>+'RESUMEN TARIFAS (3)'!I41</f>
        <v>18900</v>
      </c>
      <c r="I41" s="2">
        <f>+'RESUMEN TARIFAS (3)'!J41</f>
        <v>24000</v>
      </c>
      <c r="J41" s="2">
        <f>+'RESUMEN TARIFAS (3)'!K41</f>
        <v>27000</v>
      </c>
      <c r="K41" s="2">
        <f>+'RESUMEN TARIFAS (3)'!L41</f>
        <v>0</v>
      </c>
      <c r="L41" s="2">
        <f>+'RESUMEN TARIFAS (3)'!M41</f>
        <v>0</v>
      </c>
      <c r="M41" s="2">
        <f>+'RESUMEN TARIFAS (3)'!N41</f>
        <v>0</v>
      </c>
      <c r="N41" s="2">
        <f>+'RESUMEN TARIFAS (3)'!O41</f>
        <v>0</v>
      </c>
      <c r="O41" s="2">
        <f>+'RESUMEN TARIFAS (3)'!P41</f>
        <v>0</v>
      </c>
      <c r="P41" s="2">
        <f>+'RESUMEN TARIFAS (3)'!Q41</f>
        <v>0</v>
      </c>
    </row>
    <row r="42" spans="1:18" s="125" customFormat="1" x14ac:dyDescent="0.2">
      <c r="A42" s="140">
        <v>44</v>
      </c>
      <c r="B42" s="8">
        <v>2017</v>
      </c>
      <c r="C42" s="8" t="s">
        <v>158</v>
      </c>
      <c r="D42" s="8" t="s">
        <v>148</v>
      </c>
      <c r="E42" s="8" t="s">
        <v>63</v>
      </c>
      <c r="F42" s="2">
        <f>+'RESUMEN TARIFAS (3)'!G42</f>
        <v>8500</v>
      </c>
      <c r="G42" s="2">
        <f>+'RESUMEN TARIFAS (3)'!H42</f>
        <v>9300</v>
      </c>
      <c r="H42" s="2">
        <f>+'RESUMEN TARIFAS (3)'!I42</f>
        <v>19500</v>
      </c>
      <c r="I42" s="2">
        <f>+'RESUMEN TARIFAS (3)'!J42</f>
        <v>24800</v>
      </c>
      <c r="J42" s="2">
        <f>+'RESUMEN TARIFAS (3)'!K42</f>
        <v>27900</v>
      </c>
      <c r="K42" s="2">
        <f>+'RESUMEN TARIFAS (3)'!L42</f>
        <v>0</v>
      </c>
      <c r="L42" s="2">
        <f>+'RESUMEN TARIFAS (3)'!M42</f>
        <v>0</v>
      </c>
      <c r="M42" s="2">
        <f>+'RESUMEN TARIFAS (3)'!N42</f>
        <v>0</v>
      </c>
      <c r="N42" s="2">
        <f>+'RESUMEN TARIFAS (3)'!O42</f>
        <v>0</v>
      </c>
      <c r="O42" s="2">
        <f>+'RESUMEN TARIFAS (3)'!P42</f>
        <v>0</v>
      </c>
      <c r="P42" s="2">
        <f>+'RESUMEN TARIFAS (3)'!Q42</f>
        <v>0</v>
      </c>
    </row>
    <row r="43" spans="1:18" s="125" customFormat="1" x14ac:dyDescent="0.2">
      <c r="A43" s="140">
        <v>126</v>
      </c>
      <c r="B43" s="8">
        <v>2017</v>
      </c>
      <c r="C43" s="8" t="s">
        <v>172</v>
      </c>
      <c r="D43" s="8" t="s">
        <v>148</v>
      </c>
      <c r="E43" s="94" t="s">
        <v>139</v>
      </c>
      <c r="F43" s="2">
        <f>+'RESUMEN TARIFAS (3)'!G43</f>
        <v>7700</v>
      </c>
      <c r="G43" s="2">
        <f>+'RESUMEN TARIFAS (3)'!H43</f>
        <v>8400</v>
      </c>
      <c r="H43" s="2">
        <f>+'RESUMEN TARIFAS (3)'!I43</f>
        <v>19700</v>
      </c>
      <c r="I43" s="2">
        <f>+'RESUMEN TARIFAS (3)'!J43</f>
        <v>25900</v>
      </c>
      <c r="J43" s="2">
        <f>+'RESUMEN TARIFAS (3)'!K43</f>
        <v>30000</v>
      </c>
      <c r="K43" s="2">
        <f>+'RESUMEN TARIFAS (3)'!L43</f>
        <v>0</v>
      </c>
      <c r="L43" s="2">
        <f>+'RESUMEN TARIFAS (3)'!M43</f>
        <v>0</v>
      </c>
      <c r="M43" s="2">
        <f>+'RESUMEN TARIFAS (3)'!N43</f>
        <v>0</v>
      </c>
      <c r="N43" s="2">
        <f>+'RESUMEN TARIFAS (3)'!O43</f>
        <v>0</v>
      </c>
      <c r="O43" s="2">
        <f>+'RESUMEN TARIFAS (3)'!P43</f>
        <v>0</v>
      </c>
      <c r="P43" s="2">
        <f>+'RESUMEN TARIFAS (3)'!Q43</f>
        <v>0</v>
      </c>
    </row>
    <row r="44" spans="1:18" s="125" customFormat="1" x14ac:dyDescent="0.2">
      <c r="A44" s="140">
        <v>130</v>
      </c>
      <c r="B44" s="8">
        <v>2017</v>
      </c>
      <c r="C44" s="8" t="s">
        <v>173</v>
      </c>
      <c r="D44" s="8" t="s">
        <v>148</v>
      </c>
      <c r="E44" s="94" t="s">
        <v>143</v>
      </c>
      <c r="F44" s="2">
        <f>+'RESUMEN TARIFAS (3)'!G44</f>
        <v>8900</v>
      </c>
      <c r="G44" s="2">
        <f>+'RESUMEN TARIFAS (3)'!H44</f>
        <v>11100</v>
      </c>
      <c r="H44" s="2">
        <f>+'RESUMEN TARIFAS (3)'!I44</f>
        <v>23400</v>
      </c>
      <c r="I44" s="2">
        <f>+'RESUMEN TARIFAS (3)'!J44</f>
        <v>33100</v>
      </c>
      <c r="J44" s="2">
        <f>+'RESUMEN TARIFAS (3)'!K44</f>
        <v>35500</v>
      </c>
      <c r="K44" s="2">
        <f>+'RESUMEN TARIFAS (3)'!L44</f>
        <v>0</v>
      </c>
      <c r="L44" s="2">
        <f>+'RESUMEN TARIFAS (3)'!M44</f>
        <v>0</v>
      </c>
      <c r="M44" s="2">
        <f>+'RESUMEN TARIFAS (3)'!N44</f>
        <v>0</v>
      </c>
      <c r="N44" s="2">
        <f>+'RESUMEN TARIFAS (3)'!O44</f>
        <v>0</v>
      </c>
      <c r="O44" s="2">
        <f>+'RESUMEN TARIFAS (3)'!P44</f>
        <v>0</v>
      </c>
      <c r="P44" s="2">
        <f>+'RESUMEN TARIFAS (3)'!Q44</f>
        <v>0</v>
      </c>
    </row>
    <row r="45" spans="1:18" s="125" customFormat="1" x14ac:dyDescent="0.2">
      <c r="A45" s="140">
        <v>52</v>
      </c>
      <c r="B45" s="8">
        <v>2017</v>
      </c>
      <c r="C45" s="8" t="s">
        <v>168</v>
      </c>
      <c r="D45" s="8" t="s">
        <v>148</v>
      </c>
      <c r="E45" s="95" t="s">
        <v>71</v>
      </c>
      <c r="F45" s="2">
        <f>+'RESUMEN TARIFAS (3)'!G45</f>
        <v>9300</v>
      </c>
      <c r="G45" s="2">
        <f>+'RESUMEN TARIFAS (3)'!H45</f>
        <v>14400</v>
      </c>
      <c r="H45" s="2">
        <f>+'RESUMEN TARIFAS (3)'!I45</f>
        <v>11600</v>
      </c>
      <c r="I45" s="2">
        <f>+'RESUMEN TARIFAS (3)'!J45</f>
        <v>18400</v>
      </c>
      <c r="J45" s="2">
        <f>+'RESUMEN TARIFAS (3)'!K45</f>
        <v>26900</v>
      </c>
      <c r="K45" s="2">
        <f>+'RESUMEN TARIFAS (3)'!L45</f>
        <v>43300</v>
      </c>
      <c r="L45" s="2">
        <f>+'RESUMEN TARIFAS (3)'!M45</f>
        <v>54700</v>
      </c>
      <c r="M45" s="2">
        <f>+'RESUMEN TARIFAS (3)'!N45</f>
        <v>0</v>
      </c>
      <c r="N45" s="2">
        <f>+'RESUMEN TARIFAS (3)'!O45</f>
        <v>0</v>
      </c>
      <c r="O45" s="2">
        <f>+'RESUMEN TARIFAS (3)'!P45</f>
        <v>0</v>
      </c>
      <c r="P45" s="2">
        <f>+'RESUMEN TARIFAS (3)'!Q45</f>
        <v>0</v>
      </c>
    </row>
    <row r="46" spans="1:18" s="125" customFormat="1" x14ac:dyDescent="0.2">
      <c r="A46" s="140">
        <v>106</v>
      </c>
      <c r="B46" s="8">
        <v>2017</v>
      </c>
      <c r="C46" s="8" t="s">
        <v>163</v>
      </c>
      <c r="D46" s="8" t="s">
        <v>148</v>
      </c>
      <c r="E46" s="98" t="s">
        <v>121</v>
      </c>
      <c r="F46" s="2">
        <f>+'RESUMEN TARIFAS (3)'!G46</f>
        <v>2000</v>
      </c>
      <c r="G46" s="2">
        <f>+'RESUMEN TARIFAS (3)'!H46</f>
        <v>2000</v>
      </c>
      <c r="H46" s="2">
        <f>+'RESUMEN TARIFAS (3)'!I46</f>
        <v>2000</v>
      </c>
      <c r="I46" s="2">
        <f>+'RESUMEN TARIFAS (3)'!J46</f>
        <v>2000</v>
      </c>
      <c r="J46" s="2">
        <f>+'RESUMEN TARIFAS (3)'!K46</f>
        <v>2000</v>
      </c>
      <c r="K46" s="2">
        <f>+'RESUMEN TARIFAS (3)'!L46</f>
        <v>0</v>
      </c>
      <c r="L46" s="2">
        <f>+'RESUMEN TARIFAS (3)'!M46</f>
        <v>0</v>
      </c>
      <c r="M46" s="2">
        <f>+'RESUMEN TARIFAS (3)'!N46</f>
        <v>0</v>
      </c>
      <c r="N46" s="2">
        <f>+'RESUMEN TARIFAS (3)'!O46</f>
        <v>0</v>
      </c>
      <c r="O46" s="2">
        <f>+'RESUMEN TARIFAS (3)'!P46</f>
        <v>0</v>
      </c>
      <c r="P46" s="2">
        <f>+'RESUMEN TARIFAS (3)'!Q46</f>
        <v>0</v>
      </c>
      <c r="Q46" s="39"/>
      <c r="R46" s="39"/>
    </row>
    <row r="47" spans="1:18" s="125" customFormat="1" x14ac:dyDescent="0.2">
      <c r="A47" s="171">
        <v>150</v>
      </c>
      <c r="B47" s="146">
        <v>2018</v>
      </c>
      <c r="C47" s="2" t="s">
        <v>157</v>
      </c>
      <c r="D47" s="2" t="s">
        <v>148</v>
      </c>
      <c r="E47" s="2" t="s">
        <v>448</v>
      </c>
      <c r="F47" s="2">
        <f>+'RESUMEN TARIFAS (3)'!G47</f>
        <v>12400</v>
      </c>
      <c r="G47" s="2">
        <f>+'RESUMEN TARIFAS (3)'!H47</f>
        <v>17400</v>
      </c>
      <c r="H47" s="2">
        <f>+'RESUMEN TARIFAS (3)'!I47</f>
        <v>24600</v>
      </c>
      <c r="I47" s="2">
        <f>+'RESUMEN TARIFAS (3)'!J47</f>
        <v>51500</v>
      </c>
      <c r="J47" s="2">
        <f>+'RESUMEN TARIFAS (3)'!K47</f>
        <v>64000</v>
      </c>
      <c r="K47" s="2">
        <f>+'RESUMEN TARIFAS (3)'!L47</f>
        <v>75900</v>
      </c>
      <c r="L47" s="2">
        <f>+'RESUMEN TARIFAS (3)'!M47</f>
        <v>0</v>
      </c>
      <c r="M47" s="2">
        <f>+'RESUMEN TARIFAS (3)'!N47</f>
        <v>0</v>
      </c>
      <c r="N47" s="2">
        <f>+'RESUMEN TARIFAS (3)'!O47</f>
        <v>0</v>
      </c>
      <c r="O47" s="2">
        <f>+'RESUMEN TARIFAS (3)'!P47</f>
        <v>0</v>
      </c>
      <c r="P47" s="2">
        <f>+'RESUMEN TARIFAS (3)'!Q47</f>
        <v>0</v>
      </c>
      <c r="Q47" s="39"/>
      <c r="R47" s="39"/>
    </row>
    <row r="48" spans="1:18" s="125" customFormat="1" x14ac:dyDescent="0.2">
      <c r="A48" s="140">
        <v>57</v>
      </c>
      <c r="B48" s="8">
        <v>2017</v>
      </c>
      <c r="C48" s="8" t="s">
        <v>153</v>
      </c>
      <c r="D48" s="8" t="s">
        <v>148</v>
      </c>
      <c r="E48" s="94" t="s">
        <v>76</v>
      </c>
      <c r="F48" s="2">
        <f>+'RESUMEN TARIFAS (3)'!G48</f>
        <v>11100</v>
      </c>
      <c r="G48" s="2">
        <f>+'RESUMEN TARIFAS (3)'!H48</f>
        <v>13100</v>
      </c>
      <c r="H48" s="2">
        <f>+'RESUMEN TARIFAS (3)'!I48</f>
        <v>13900</v>
      </c>
      <c r="I48" s="2">
        <f>+'RESUMEN TARIFAS (3)'!J48</f>
        <v>17800</v>
      </c>
      <c r="J48" s="2">
        <f>+'RESUMEN TARIFAS (3)'!K48</f>
        <v>32300</v>
      </c>
      <c r="K48" s="2">
        <f>+'RESUMEN TARIFAS (3)'!L48</f>
        <v>42100</v>
      </c>
      <c r="L48" s="2">
        <f>+'RESUMEN TARIFAS (3)'!M48</f>
        <v>47100</v>
      </c>
      <c r="M48" s="2">
        <f>+'RESUMEN TARIFAS (3)'!N48</f>
        <v>0</v>
      </c>
      <c r="N48" s="2">
        <f>+'RESUMEN TARIFAS (3)'!O48</f>
        <v>0</v>
      </c>
      <c r="O48" s="2">
        <f>+'RESUMEN TARIFAS (3)'!P48</f>
        <v>0</v>
      </c>
      <c r="P48" s="2">
        <f>+'RESUMEN TARIFAS (3)'!Q48</f>
        <v>0</v>
      </c>
      <c r="Q48" s="39"/>
      <c r="R48" s="39"/>
    </row>
    <row r="49" spans="1:18" s="125" customFormat="1" x14ac:dyDescent="0.2">
      <c r="A49" s="140">
        <v>112</v>
      </c>
      <c r="B49" s="8">
        <v>2017</v>
      </c>
      <c r="C49" s="8" t="s">
        <v>170</v>
      </c>
      <c r="D49" s="8" t="s">
        <v>148</v>
      </c>
      <c r="E49" s="99" t="s">
        <v>127</v>
      </c>
      <c r="F49" s="2">
        <f>+'RESUMEN TARIFAS (3)'!G49</f>
        <v>9600</v>
      </c>
      <c r="G49" s="2">
        <f>+'RESUMEN TARIFAS (3)'!H49</f>
        <v>10100</v>
      </c>
      <c r="H49" s="2">
        <f>+'RESUMEN TARIFAS (3)'!I49</f>
        <v>21400</v>
      </c>
      <c r="I49" s="2">
        <f>+'RESUMEN TARIFAS (3)'!J49</f>
        <v>27900</v>
      </c>
      <c r="J49" s="2">
        <f>+'RESUMEN TARIFAS (3)'!K49</f>
        <v>32200</v>
      </c>
      <c r="K49" s="2">
        <f>+'RESUMEN TARIFAS (3)'!L49</f>
        <v>0</v>
      </c>
      <c r="L49" s="2">
        <f>+'RESUMEN TARIFAS (3)'!M49</f>
        <v>0</v>
      </c>
      <c r="M49" s="2">
        <f>+'RESUMEN TARIFAS (3)'!N49</f>
        <v>0</v>
      </c>
      <c r="N49" s="2">
        <f>+'RESUMEN TARIFAS (3)'!O49</f>
        <v>0</v>
      </c>
      <c r="O49" s="2">
        <f>+'RESUMEN TARIFAS (3)'!P49</f>
        <v>0</v>
      </c>
      <c r="P49" s="2">
        <f>+'RESUMEN TARIFAS (3)'!Q49</f>
        <v>0</v>
      </c>
      <c r="Q49" s="39"/>
      <c r="R49" s="39"/>
    </row>
    <row r="50" spans="1:18" s="125" customFormat="1" x14ac:dyDescent="0.2">
      <c r="A50" s="140">
        <v>97</v>
      </c>
      <c r="B50" s="8">
        <v>2017</v>
      </c>
      <c r="C50" s="8" t="s">
        <v>157</v>
      </c>
      <c r="D50" s="8" t="s">
        <v>148</v>
      </c>
      <c r="E50" s="96" t="s">
        <v>12</v>
      </c>
      <c r="F50" s="2">
        <f>+'RESUMEN TARIFAS (3)'!G50</f>
        <v>7800</v>
      </c>
      <c r="G50" s="2">
        <f>+'RESUMEN TARIFAS (3)'!H50</f>
        <v>8600</v>
      </c>
      <c r="H50" s="2">
        <f>+'RESUMEN TARIFAS (3)'!I50</f>
        <v>22300</v>
      </c>
      <c r="I50" s="2">
        <f>+'RESUMEN TARIFAS (3)'!J50</f>
        <v>27600</v>
      </c>
      <c r="J50" s="2">
        <f>+'RESUMEN TARIFAS (3)'!K50</f>
        <v>32500</v>
      </c>
      <c r="K50" s="2">
        <f>+'RESUMEN TARIFAS (3)'!L50</f>
        <v>0</v>
      </c>
      <c r="L50" s="2">
        <f>+'RESUMEN TARIFAS (3)'!M50</f>
        <v>0</v>
      </c>
      <c r="M50" s="2">
        <f>+'RESUMEN TARIFAS (3)'!N50</f>
        <v>0</v>
      </c>
      <c r="N50" s="2">
        <f>+'RESUMEN TARIFAS (3)'!O50</f>
        <v>0</v>
      </c>
      <c r="O50" s="2">
        <f>+'RESUMEN TARIFAS (3)'!P50</f>
        <v>0</v>
      </c>
      <c r="P50" s="2">
        <f>+'RESUMEN TARIFAS (3)'!Q50</f>
        <v>0</v>
      </c>
      <c r="Q50" s="39"/>
      <c r="R50" s="82"/>
    </row>
    <row r="51" spans="1:18" s="125" customFormat="1" x14ac:dyDescent="0.2">
      <c r="A51" s="140">
        <v>85</v>
      </c>
      <c r="B51" s="8">
        <v>2017</v>
      </c>
      <c r="C51" s="8" t="s">
        <v>166</v>
      </c>
      <c r="D51" s="8" t="s">
        <v>148</v>
      </c>
      <c r="E51" s="96" t="s">
        <v>102</v>
      </c>
      <c r="F51" s="2">
        <f>+'RESUMEN TARIFAS (3)'!G51</f>
        <v>8400</v>
      </c>
      <c r="G51" s="2">
        <f>+'RESUMEN TARIFAS (3)'!H51</f>
        <v>10100</v>
      </c>
      <c r="H51" s="2">
        <f>+'RESUMEN TARIFAS (3)'!I51</f>
        <v>27200</v>
      </c>
      <c r="I51" s="2">
        <f>+'RESUMEN TARIFAS (3)'!J51</f>
        <v>35300</v>
      </c>
      <c r="J51" s="2">
        <f>+'RESUMEN TARIFAS (3)'!K51</f>
        <v>40600</v>
      </c>
      <c r="K51" s="2">
        <f>+'RESUMEN TARIFAS (3)'!L51</f>
        <v>0</v>
      </c>
      <c r="L51" s="2">
        <f>+'RESUMEN TARIFAS (3)'!M51</f>
        <v>0</v>
      </c>
      <c r="M51" s="2">
        <f>+'RESUMEN TARIFAS (3)'!N51</f>
        <v>0</v>
      </c>
      <c r="N51" s="2">
        <f>+'RESUMEN TARIFAS (3)'!O51</f>
        <v>0</v>
      </c>
      <c r="O51" s="2">
        <f>+'RESUMEN TARIFAS (3)'!P51</f>
        <v>0</v>
      </c>
      <c r="P51" s="2">
        <f>+'RESUMEN TARIFAS (3)'!Q51</f>
        <v>0</v>
      </c>
      <c r="Q51" s="39"/>
      <c r="R51" s="39"/>
    </row>
    <row r="52" spans="1:18" s="125" customFormat="1" x14ac:dyDescent="0.2">
      <c r="A52" s="140">
        <v>58</v>
      </c>
      <c r="B52" s="8">
        <v>2017</v>
      </c>
      <c r="C52" s="8" t="s">
        <v>154</v>
      </c>
      <c r="D52" s="8" t="s">
        <v>148</v>
      </c>
      <c r="E52" s="94" t="s">
        <v>77</v>
      </c>
      <c r="F52" s="2">
        <f>+'RESUMEN TARIFAS (3)'!G52</f>
        <v>11100</v>
      </c>
      <c r="G52" s="2">
        <f>+'RESUMEN TARIFAS (3)'!H52</f>
        <v>12800</v>
      </c>
      <c r="H52" s="2">
        <f>+'RESUMEN TARIFAS (3)'!I52</f>
        <v>13600</v>
      </c>
      <c r="I52" s="2">
        <f>+'RESUMEN TARIFAS (3)'!J52</f>
        <v>17400</v>
      </c>
      <c r="J52" s="2">
        <f>+'RESUMEN TARIFAS (3)'!K52</f>
        <v>30700</v>
      </c>
      <c r="K52" s="2">
        <f>+'RESUMEN TARIFAS (3)'!L52</f>
        <v>39900</v>
      </c>
      <c r="L52" s="2">
        <f>+'RESUMEN TARIFAS (3)'!M52</f>
        <v>44900</v>
      </c>
      <c r="M52" s="2">
        <f>+'RESUMEN TARIFAS (3)'!N52</f>
        <v>0</v>
      </c>
      <c r="N52" s="2">
        <f>+'RESUMEN TARIFAS (3)'!O52</f>
        <v>0</v>
      </c>
      <c r="O52" s="2">
        <f>+'RESUMEN TARIFAS (3)'!P52</f>
        <v>0</v>
      </c>
      <c r="P52" s="2">
        <f>+'RESUMEN TARIFAS (3)'!Q52</f>
        <v>0</v>
      </c>
      <c r="Q52" s="39"/>
      <c r="R52" s="39"/>
    </row>
    <row r="53" spans="1:18" s="125" customFormat="1" x14ac:dyDescent="0.2">
      <c r="A53" s="140">
        <v>104</v>
      </c>
      <c r="B53" s="8">
        <v>2017</v>
      </c>
      <c r="C53" s="8" t="s">
        <v>162</v>
      </c>
      <c r="D53" s="8" t="s">
        <v>148</v>
      </c>
      <c r="E53" s="98" t="s">
        <v>119</v>
      </c>
      <c r="F53" s="2">
        <f>+'RESUMEN TARIFAS (3)'!G53</f>
        <v>4400</v>
      </c>
      <c r="G53" s="2">
        <f>+'RESUMEN TARIFAS (3)'!H53</f>
        <v>11600</v>
      </c>
      <c r="H53" s="2">
        <f>+'RESUMEN TARIFAS (3)'!I53</f>
        <v>18000</v>
      </c>
      <c r="I53" s="2">
        <f>+'RESUMEN TARIFAS (3)'!J53</f>
        <v>22900</v>
      </c>
      <c r="J53" s="2">
        <f>+'RESUMEN TARIFAS (3)'!K53</f>
        <v>26300</v>
      </c>
      <c r="K53" s="2">
        <f>+'RESUMEN TARIFAS (3)'!L53</f>
        <v>0</v>
      </c>
      <c r="L53" s="2">
        <f>+'RESUMEN TARIFAS (3)'!M53</f>
        <v>0</v>
      </c>
      <c r="M53" s="2">
        <f>+'RESUMEN TARIFAS (3)'!N53</f>
        <v>0</v>
      </c>
      <c r="N53" s="2">
        <f>+'RESUMEN TARIFAS (3)'!O53</f>
        <v>0</v>
      </c>
      <c r="O53" s="2">
        <f>+'RESUMEN TARIFAS (3)'!P53</f>
        <v>0</v>
      </c>
      <c r="P53" s="2">
        <f>+'RESUMEN TARIFAS (3)'!Q53</f>
        <v>0</v>
      </c>
      <c r="Q53" s="39"/>
      <c r="R53" s="39"/>
    </row>
    <row r="54" spans="1:18" s="125" customFormat="1" x14ac:dyDescent="0.2">
      <c r="A54" s="140">
        <v>46</v>
      </c>
      <c r="B54" s="8">
        <v>2017</v>
      </c>
      <c r="C54" s="8" t="s">
        <v>157</v>
      </c>
      <c r="D54" s="8" t="s">
        <v>148</v>
      </c>
      <c r="E54" s="94" t="s">
        <v>64</v>
      </c>
      <c r="F54" s="2">
        <f>+'RESUMEN TARIFAS (3)'!G54</f>
        <v>8400</v>
      </c>
      <c r="G54" s="2">
        <f>+'RESUMEN TARIFAS (3)'!H54</f>
        <v>14500</v>
      </c>
      <c r="H54" s="2">
        <f>+'RESUMEN TARIFAS (3)'!I54</f>
        <v>9300</v>
      </c>
      <c r="I54" s="2">
        <f>+'RESUMEN TARIFAS (3)'!J54</f>
        <v>21100</v>
      </c>
      <c r="J54" s="2">
        <f>+'RESUMEN TARIFAS (3)'!K54</f>
        <v>32100</v>
      </c>
      <c r="K54" s="2">
        <f>+'RESUMEN TARIFAS (3)'!L54</f>
        <v>41400</v>
      </c>
      <c r="L54" s="2">
        <f>+'RESUMEN TARIFAS (3)'!M54</f>
        <v>45800</v>
      </c>
      <c r="M54" s="2" t="str">
        <f>+'RESUMEN TARIFAS (3)'!N54</f>
        <v>-</v>
      </c>
      <c r="N54" s="2">
        <f>+'RESUMEN TARIFAS (3)'!O54</f>
        <v>0</v>
      </c>
      <c r="O54" s="2">
        <f>+'RESUMEN TARIFAS (3)'!P54</f>
        <v>0</v>
      </c>
      <c r="P54" s="2">
        <f>+'RESUMEN TARIFAS (3)'!Q54</f>
        <v>0</v>
      </c>
      <c r="Q54" s="39"/>
      <c r="R54" s="82"/>
    </row>
    <row r="55" spans="1:18" s="125" customFormat="1" x14ac:dyDescent="0.2">
      <c r="A55" s="140">
        <v>118</v>
      </c>
      <c r="B55" s="8">
        <v>2017</v>
      </c>
      <c r="C55" s="8" t="s">
        <v>174</v>
      </c>
      <c r="D55" s="8" t="s">
        <v>148</v>
      </c>
      <c r="E55" s="94" t="s">
        <v>133</v>
      </c>
      <c r="F55" s="2">
        <f>+'RESUMEN TARIFAS (3)'!G55</f>
        <v>8200</v>
      </c>
      <c r="G55" s="2">
        <f>+'RESUMEN TARIFAS (3)'!H55</f>
        <v>8900</v>
      </c>
      <c r="H55" s="2">
        <f>+'RESUMEN TARIFAS (3)'!I55</f>
        <v>19100</v>
      </c>
      <c r="I55" s="2">
        <f>+'RESUMEN TARIFAS (3)'!J55</f>
        <v>24500</v>
      </c>
      <c r="J55" s="2">
        <f>+'RESUMEN TARIFAS (3)'!K55</f>
        <v>27600</v>
      </c>
      <c r="K55" s="2">
        <f>+'RESUMEN TARIFAS (3)'!L55</f>
        <v>0</v>
      </c>
      <c r="L55" s="2">
        <f>+'RESUMEN TARIFAS (3)'!M55</f>
        <v>0</v>
      </c>
      <c r="M55" s="2">
        <f>+'RESUMEN TARIFAS (3)'!N55</f>
        <v>0</v>
      </c>
      <c r="N55" s="2">
        <f>+'RESUMEN TARIFAS (3)'!O55</f>
        <v>0</v>
      </c>
      <c r="O55" s="2">
        <f>+'RESUMEN TARIFAS (3)'!P55</f>
        <v>0</v>
      </c>
      <c r="P55" s="2">
        <f>+'RESUMEN TARIFAS (3)'!Q55</f>
        <v>0</v>
      </c>
      <c r="Q55" s="39"/>
      <c r="R55" s="39"/>
    </row>
    <row r="56" spans="1:18" s="125" customFormat="1" x14ac:dyDescent="0.2">
      <c r="A56" s="140">
        <v>123</v>
      </c>
      <c r="B56" s="8">
        <v>2017</v>
      </c>
      <c r="C56" s="8" t="s">
        <v>172</v>
      </c>
      <c r="D56" s="8" t="s">
        <v>147</v>
      </c>
      <c r="E56" s="100" t="s">
        <v>409</v>
      </c>
      <c r="F56" s="2">
        <f>+'RESUMEN TARIFAS (3)'!G56</f>
        <v>7700</v>
      </c>
      <c r="G56" s="2">
        <f>+'RESUMEN TARIFAS (3)'!H56</f>
        <v>8600</v>
      </c>
      <c r="H56" s="2">
        <f>+'RESUMEN TARIFAS (3)'!I56</f>
        <v>18200</v>
      </c>
      <c r="I56" s="2">
        <f>+'RESUMEN TARIFAS (3)'!J56</f>
        <v>23100</v>
      </c>
      <c r="J56" s="2">
        <f>+'RESUMEN TARIFAS (3)'!K56</f>
        <v>26500</v>
      </c>
      <c r="K56" s="2">
        <f>+'RESUMEN TARIFAS (3)'!L56</f>
        <v>0</v>
      </c>
      <c r="L56" s="2">
        <f>+'RESUMEN TARIFAS (3)'!M56</f>
        <v>0</v>
      </c>
      <c r="M56" s="2">
        <f>+'RESUMEN TARIFAS (3)'!N56</f>
        <v>0</v>
      </c>
      <c r="N56" s="2">
        <f>+'RESUMEN TARIFAS (3)'!O56</f>
        <v>0</v>
      </c>
      <c r="O56" s="2">
        <f>+'RESUMEN TARIFAS (3)'!P56</f>
        <v>0</v>
      </c>
      <c r="P56" s="2">
        <f>+'RESUMEN TARIFAS (3)'!Q56</f>
        <v>0</v>
      </c>
      <c r="Q56" s="39"/>
      <c r="R56" s="39"/>
    </row>
    <row r="57" spans="1:18" s="125" customFormat="1" x14ac:dyDescent="0.2">
      <c r="A57" s="140">
        <v>116</v>
      </c>
      <c r="B57" s="8">
        <v>2017</v>
      </c>
      <c r="C57" s="8" t="s">
        <v>158</v>
      </c>
      <c r="D57" s="8" t="s">
        <v>148</v>
      </c>
      <c r="E57" s="94" t="s">
        <v>131</v>
      </c>
      <c r="F57" s="2">
        <f>+'RESUMEN TARIFAS (3)'!G57</f>
        <v>7800</v>
      </c>
      <c r="G57" s="2">
        <f>+'RESUMEN TARIFAS (3)'!H57</f>
        <v>8600</v>
      </c>
      <c r="H57" s="2">
        <f>+'RESUMEN TARIFAS (3)'!I57</f>
        <v>19200</v>
      </c>
      <c r="I57" s="2">
        <f>+'RESUMEN TARIFAS (3)'!J57</f>
        <v>25600</v>
      </c>
      <c r="J57" s="2">
        <f>+'RESUMEN TARIFAS (3)'!K57</f>
        <v>29300</v>
      </c>
      <c r="K57" s="2">
        <f>+'RESUMEN TARIFAS (3)'!L57</f>
        <v>0</v>
      </c>
      <c r="L57" s="2">
        <f>+'RESUMEN TARIFAS (3)'!M57</f>
        <v>0</v>
      </c>
      <c r="M57" s="2">
        <f>+'RESUMEN TARIFAS (3)'!N57</f>
        <v>0</v>
      </c>
      <c r="N57" s="2">
        <f>+'RESUMEN TARIFAS (3)'!O57</f>
        <v>0</v>
      </c>
      <c r="O57" s="2">
        <f>+'RESUMEN TARIFAS (3)'!P57</f>
        <v>0</v>
      </c>
      <c r="P57" s="2">
        <f>+'RESUMEN TARIFAS (3)'!Q57</f>
        <v>0</v>
      </c>
      <c r="Q57" s="39"/>
      <c r="R57" s="82"/>
    </row>
    <row r="58" spans="1:18" s="125" customFormat="1" x14ac:dyDescent="0.2">
      <c r="A58" s="140">
        <v>103</v>
      </c>
      <c r="B58" s="8">
        <v>2017</v>
      </c>
      <c r="C58" s="8" t="s">
        <v>159</v>
      </c>
      <c r="D58" s="8" t="s">
        <v>148</v>
      </c>
      <c r="E58" s="98" t="s">
        <v>118</v>
      </c>
      <c r="F58" s="2">
        <f>+'RESUMEN TARIFAS (3)'!G58</f>
        <v>4400</v>
      </c>
      <c r="G58" s="2">
        <f>+'RESUMEN TARIFAS (3)'!H58</f>
        <v>11600</v>
      </c>
      <c r="H58" s="2">
        <f>+'RESUMEN TARIFAS (3)'!I58</f>
        <v>18000</v>
      </c>
      <c r="I58" s="2">
        <f>+'RESUMEN TARIFAS (3)'!J58</f>
        <v>22900</v>
      </c>
      <c r="J58" s="2">
        <f>+'RESUMEN TARIFAS (3)'!K58</f>
        <v>26300</v>
      </c>
      <c r="K58" s="2">
        <f>+'RESUMEN TARIFAS (3)'!L58</f>
        <v>0</v>
      </c>
      <c r="L58" s="2">
        <f>+'RESUMEN TARIFAS (3)'!M58</f>
        <v>0</v>
      </c>
      <c r="M58" s="2">
        <f>+'RESUMEN TARIFAS (3)'!N58</f>
        <v>0</v>
      </c>
      <c r="N58" s="2">
        <f>+'RESUMEN TARIFAS (3)'!O58</f>
        <v>0</v>
      </c>
      <c r="O58" s="2">
        <f>+'RESUMEN TARIFAS (3)'!P58</f>
        <v>0</v>
      </c>
      <c r="P58" s="2">
        <f>+'RESUMEN TARIFAS (3)'!Q58</f>
        <v>0</v>
      </c>
      <c r="Q58" s="39"/>
      <c r="R58" s="39"/>
    </row>
    <row r="59" spans="1:18" s="125" customFormat="1" x14ac:dyDescent="0.2">
      <c r="A59" s="140">
        <v>108</v>
      </c>
      <c r="B59" s="8">
        <v>2017</v>
      </c>
      <c r="C59" s="8" t="s">
        <v>154</v>
      </c>
      <c r="D59" s="8" t="s">
        <v>148</v>
      </c>
      <c r="E59" s="99" t="s">
        <v>123</v>
      </c>
      <c r="F59" s="2">
        <f>+'RESUMEN TARIFAS (3)'!G59</f>
        <v>9500</v>
      </c>
      <c r="G59" s="2">
        <f>+'RESUMEN TARIFAS (3)'!H59</f>
        <v>11200</v>
      </c>
      <c r="H59" s="2">
        <f>+'RESUMEN TARIFAS (3)'!I59</f>
        <v>26800</v>
      </c>
      <c r="I59" s="2">
        <f>+'RESUMEN TARIFAS (3)'!J59</f>
        <v>36000</v>
      </c>
      <c r="J59" s="2">
        <f>+'RESUMEN TARIFAS (3)'!K59</f>
        <v>39600</v>
      </c>
      <c r="K59" s="2">
        <f>+'RESUMEN TARIFAS (3)'!L59</f>
        <v>0</v>
      </c>
      <c r="L59" s="2">
        <f>+'RESUMEN TARIFAS (3)'!M59</f>
        <v>0</v>
      </c>
      <c r="M59" s="2">
        <f>+'RESUMEN TARIFAS (3)'!N59</f>
        <v>0</v>
      </c>
      <c r="N59" s="2">
        <f>+'RESUMEN TARIFAS (3)'!O59</f>
        <v>0</v>
      </c>
      <c r="O59" s="2">
        <f>+'RESUMEN TARIFAS (3)'!P59</f>
        <v>0</v>
      </c>
      <c r="P59" s="2">
        <f>+'RESUMEN TARIFAS (3)'!Q59</f>
        <v>0</v>
      </c>
      <c r="Q59" s="39"/>
      <c r="R59" s="39"/>
    </row>
    <row r="60" spans="1:18" s="125" customFormat="1" x14ac:dyDescent="0.2">
      <c r="A60" s="140">
        <v>77</v>
      </c>
      <c r="B60" s="8">
        <v>2017</v>
      </c>
      <c r="C60" s="8" t="s">
        <v>155</v>
      </c>
      <c r="D60" s="8" t="s">
        <v>148</v>
      </c>
      <c r="E60" s="94" t="s">
        <v>96</v>
      </c>
      <c r="F60" s="2">
        <f>+'RESUMEN TARIFAS (3)'!G60</f>
        <v>11700</v>
      </c>
      <c r="G60" s="2">
        <f>+'RESUMEN TARIFAS (3)'!H60</f>
        <v>18500</v>
      </c>
      <c r="H60" s="2">
        <f>+'RESUMEN TARIFAS (3)'!I60</f>
        <v>16200</v>
      </c>
      <c r="I60" s="2">
        <f>+'RESUMEN TARIFAS (3)'!J60</f>
        <v>20200</v>
      </c>
      <c r="J60" s="2">
        <f>+'RESUMEN TARIFAS (3)'!K60</f>
        <v>40300</v>
      </c>
      <c r="K60" s="2">
        <f>+'RESUMEN TARIFAS (3)'!L60</f>
        <v>57500</v>
      </c>
      <c r="L60" s="2">
        <f>+'RESUMEN TARIFAS (3)'!M60</f>
        <v>57500</v>
      </c>
      <c r="M60" s="2" t="str">
        <f>+'RESUMEN TARIFAS (3)'!N60</f>
        <v>-</v>
      </c>
      <c r="N60" s="2" t="str">
        <f>+'RESUMEN TARIFAS (3)'!O60</f>
        <v>-</v>
      </c>
      <c r="O60" s="2">
        <f>+'RESUMEN TARIFAS (3)'!P60</f>
        <v>0</v>
      </c>
      <c r="P60" s="2">
        <f>+'RESUMEN TARIFAS (3)'!Q60</f>
        <v>0</v>
      </c>
      <c r="Q60" s="39"/>
      <c r="R60" s="82"/>
    </row>
    <row r="61" spans="1:18" s="125" customFormat="1" x14ac:dyDescent="0.2">
      <c r="A61" s="140">
        <v>84</v>
      </c>
      <c r="B61" s="8">
        <v>2017</v>
      </c>
      <c r="C61" s="2" t="s">
        <v>157</v>
      </c>
      <c r="D61" s="100" t="s">
        <v>411</v>
      </c>
      <c r="E61" s="2" t="s">
        <v>408</v>
      </c>
      <c r="F61" s="2">
        <f>+'RESUMEN TARIFAS (3)'!G61</f>
        <v>12900</v>
      </c>
      <c r="G61" s="2">
        <f>+'RESUMEN TARIFAS (3)'!H61</f>
        <v>17500</v>
      </c>
      <c r="H61" s="2">
        <f>+'RESUMEN TARIFAS (3)'!I61</f>
        <v>14700</v>
      </c>
      <c r="I61" s="2">
        <f>+'RESUMEN TARIFAS (3)'!J61</f>
        <v>20400</v>
      </c>
      <c r="J61" s="2">
        <f>+'RESUMEN TARIFAS (3)'!K61</f>
        <v>36700</v>
      </c>
      <c r="K61" s="2">
        <f>+'RESUMEN TARIFAS (3)'!L61</f>
        <v>47600</v>
      </c>
      <c r="L61" s="2">
        <f>+'RESUMEN TARIFAS (3)'!M61</f>
        <v>57200</v>
      </c>
      <c r="M61" s="2">
        <f>+'RESUMEN TARIFAS (3)'!N61</f>
        <v>0</v>
      </c>
      <c r="N61" s="2">
        <f>+'RESUMEN TARIFAS (3)'!O61</f>
        <v>0</v>
      </c>
      <c r="O61" s="2">
        <f>+'RESUMEN TARIFAS (3)'!P61</f>
        <v>0</v>
      </c>
      <c r="P61" s="2">
        <f>+'RESUMEN TARIFAS (3)'!Q61</f>
        <v>0</v>
      </c>
      <c r="Q61" s="39"/>
      <c r="R61" s="39"/>
    </row>
    <row r="62" spans="1:18" s="125" customFormat="1" x14ac:dyDescent="0.2">
      <c r="A62" s="140">
        <v>14</v>
      </c>
      <c r="B62" s="8">
        <v>2017</v>
      </c>
      <c r="C62" s="8" t="s">
        <v>154</v>
      </c>
      <c r="D62" s="8" t="s">
        <v>148</v>
      </c>
      <c r="E62" s="8" t="s">
        <v>34</v>
      </c>
      <c r="F62" s="2">
        <f>+'RESUMEN TARIFAS (3)'!G62</f>
        <v>10400</v>
      </c>
      <c r="G62" s="2">
        <f>+'RESUMEN TARIFAS (3)'!H62</f>
        <v>11100</v>
      </c>
      <c r="H62" s="2">
        <f>+'RESUMEN TARIFAS (3)'!I62</f>
        <v>11500</v>
      </c>
      <c r="I62" s="2">
        <f>+'RESUMEN TARIFAS (3)'!J62</f>
        <v>12000</v>
      </c>
      <c r="J62" s="2">
        <f>+'RESUMEN TARIFAS (3)'!K62</f>
        <v>25700</v>
      </c>
      <c r="K62" s="2">
        <f>+'RESUMEN TARIFAS (3)'!L62</f>
        <v>35100</v>
      </c>
      <c r="L62" s="2">
        <f>+'RESUMEN TARIFAS (3)'!M62</f>
        <v>38000</v>
      </c>
      <c r="M62" s="2">
        <f>+'RESUMEN TARIFAS (3)'!N62</f>
        <v>0</v>
      </c>
      <c r="N62" s="2">
        <f>+'RESUMEN TARIFAS (3)'!O62</f>
        <v>0</v>
      </c>
      <c r="O62" s="2">
        <f>+'RESUMEN TARIFAS (3)'!P62</f>
        <v>0</v>
      </c>
      <c r="P62" s="2">
        <f>+'RESUMEN TARIFAS (3)'!Q62</f>
        <v>0</v>
      </c>
      <c r="Q62" s="39"/>
      <c r="R62" s="39"/>
    </row>
    <row r="63" spans="1:18" s="125" customFormat="1" x14ac:dyDescent="0.2">
      <c r="A63" s="140">
        <v>63</v>
      </c>
      <c r="B63" s="8">
        <v>2017</v>
      </c>
      <c r="C63" s="8" t="s">
        <v>160</v>
      </c>
      <c r="D63" s="8" t="s">
        <v>148</v>
      </c>
      <c r="E63" s="95" t="s">
        <v>82</v>
      </c>
      <c r="F63" s="2">
        <f>+'RESUMEN TARIFAS (3)'!G63</f>
        <v>9400</v>
      </c>
      <c r="G63" s="2">
        <f>+'RESUMEN TARIFAS (3)'!H63</f>
        <v>18800</v>
      </c>
      <c r="H63" s="2">
        <f>+'RESUMEN TARIFAS (3)'!I63</f>
        <v>12900</v>
      </c>
      <c r="I63" s="2">
        <f>+'RESUMEN TARIFAS (3)'!J63</f>
        <v>22600</v>
      </c>
      <c r="J63" s="2">
        <f>+'RESUMEN TARIFAS (3)'!K63</f>
        <v>33500</v>
      </c>
      <c r="K63" s="2">
        <f>+'RESUMEN TARIFAS (3)'!L63</f>
        <v>44600</v>
      </c>
      <c r="L63" s="2">
        <f>+'RESUMEN TARIFAS (3)'!M63</f>
        <v>48500</v>
      </c>
      <c r="M63" s="2" t="str">
        <f>+'RESUMEN TARIFAS (3)'!N63</f>
        <v>-</v>
      </c>
      <c r="N63" s="2">
        <f>+'RESUMEN TARIFAS (3)'!O63</f>
        <v>0</v>
      </c>
      <c r="O63" s="2">
        <f>+'RESUMEN TARIFAS (3)'!P63</f>
        <v>0</v>
      </c>
      <c r="P63" s="2">
        <f>+'RESUMEN TARIFAS (3)'!Q63</f>
        <v>0</v>
      </c>
      <c r="Q63" s="39"/>
      <c r="R63" s="39"/>
    </row>
    <row r="64" spans="1:18" s="125" customFormat="1" x14ac:dyDescent="0.2">
      <c r="A64" s="140">
        <v>83</v>
      </c>
      <c r="B64" s="8">
        <v>2017</v>
      </c>
      <c r="C64" s="8" t="s">
        <v>157</v>
      </c>
      <c r="D64" s="8" t="s">
        <v>411</v>
      </c>
      <c r="E64" s="94" t="s">
        <v>165</v>
      </c>
      <c r="F64" s="2">
        <f>+'RESUMEN TARIFAS (3)'!G64</f>
        <v>12900</v>
      </c>
      <c r="G64" s="2">
        <f>+'RESUMEN TARIFAS (3)'!H64</f>
        <v>17500</v>
      </c>
      <c r="H64" s="2">
        <f>+'RESUMEN TARIFAS (3)'!I64</f>
        <v>14700</v>
      </c>
      <c r="I64" s="2">
        <f>+'RESUMEN TARIFAS (3)'!J64</f>
        <v>20400</v>
      </c>
      <c r="J64" s="2">
        <f>+'RESUMEN TARIFAS (3)'!K64</f>
        <v>36700</v>
      </c>
      <c r="K64" s="2">
        <f>+'RESUMEN TARIFAS (3)'!L64</f>
        <v>47600</v>
      </c>
      <c r="L64" s="2">
        <f>+'RESUMEN TARIFAS (3)'!M64</f>
        <v>57200</v>
      </c>
      <c r="M64" s="2">
        <f>+'RESUMEN TARIFAS (3)'!N64</f>
        <v>0</v>
      </c>
      <c r="N64" s="2">
        <f>+'RESUMEN TARIFAS (3)'!O64</f>
        <v>0</v>
      </c>
      <c r="O64" s="2">
        <f>+'RESUMEN TARIFAS (3)'!P64</f>
        <v>0</v>
      </c>
      <c r="P64" s="2">
        <f>+'RESUMEN TARIFAS (3)'!Q64</f>
        <v>0</v>
      </c>
      <c r="Q64" s="39"/>
      <c r="R64" s="39"/>
    </row>
    <row r="65" spans="1:18" s="125" customFormat="1" x14ac:dyDescent="0.2">
      <c r="A65" s="140">
        <v>15</v>
      </c>
      <c r="B65" s="8">
        <v>2017</v>
      </c>
      <c r="C65" s="8" t="s">
        <v>159</v>
      </c>
      <c r="D65" s="8" t="s">
        <v>148</v>
      </c>
      <c r="E65" s="8" t="s">
        <v>35</v>
      </c>
      <c r="F65" s="2">
        <f>+'RESUMEN TARIFAS (3)'!G65</f>
        <v>12200</v>
      </c>
      <c r="G65" s="2">
        <f>+'RESUMEN TARIFAS (3)'!H65</f>
        <v>18000</v>
      </c>
      <c r="H65" s="2">
        <f>+'RESUMEN TARIFAS (3)'!I65</f>
        <v>18000</v>
      </c>
      <c r="I65" s="2">
        <f>+'RESUMEN TARIFAS (3)'!J65</f>
        <v>18000</v>
      </c>
      <c r="J65" s="2">
        <f>+'RESUMEN TARIFAS (3)'!K65</f>
        <v>32600</v>
      </c>
      <c r="K65" s="2">
        <f>+'RESUMEN TARIFAS (3)'!L65</f>
        <v>52000</v>
      </c>
      <c r="L65" s="2">
        <f>+'RESUMEN TARIFAS (3)'!M65</f>
        <v>59900</v>
      </c>
      <c r="M65" s="2">
        <f>+'RESUMEN TARIFAS (3)'!N65</f>
        <v>0</v>
      </c>
      <c r="N65" s="2">
        <f>+'RESUMEN TARIFAS (3)'!O65</f>
        <v>0</v>
      </c>
      <c r="O65" s="2">
        <f>+'RESUMEN TARIFAS (3)'!P65</f>
        <v>0</v>
      </c>
      <c r="P65" s="2">
        <f>+'RESUMEN TARIFAS (3)'!Q65</f>
        <v>0</v>
      </c>
      <c r="Q65" s="39"/>
      <c r="R65" s="39"/>
    </row>
    <row r="66" spans="1:18" s="125" customFormat="1" x14ac:dyDescent="0.2">
      <c r="A66" s="140">
        <v>16</v>
      </c>
      <c r="B66" s="8">
        <v>2017</v>
      </c>
      <c r="C66" s="8" t="s">
        <v>157</v>
      </c>
      <c r="D66" s="8" t="s">
        <v>148</v>
      </c>
      <c r="E66" s="8" t="s">
        <v>36</v>
      </c>
      <c r="F66" s="2">
        <f>+'RESUMEN TARIFAS (3)'!G66</f>
        <v>9300</v>
      </c>
      <c r="G66" s="2">
        <f>+'RESUMEN TARIFAS (3)'!H66</f>
        <v>14600</v>
      </c>
      <c r="H66" s="2">
        <f>+'RESUMEN TARIFAS (3)'!I66</f>
        <v>22700</v>
      </c>
      <c r="I66" s="2">
        <f>+'RESUMEN TARIFAS (3)'!J66</f>
        <v>33200</v>
      </c>
      <c r="J66" s="2">
        <f>+'RESUMEN TARIFAS (3)'!K66</f>
        <v>45500</v>
      </c>
      <c r="K66" s="2">
        <f>+'RESUMEN TARIFAS (3)'!L66</f>
        <v>45800</v>
      </c>
      <c r="L66" s="2">
        <f>+'RESUMEN TARIFAS (3)'!M66</f>
        <v>0</v>
      </c>
      <c r="M66" s="2">
        <f>+'RESUMEN TARIFAS (3)'!N66</f>
        <v>0</v>
      </c>
      <c r="N66" s="2">
        <f>+'RESUMEN TARIFAS (3)'!O66</f>
        <v>0</v>
      </c>
      <c r="O66" s="2">
        <f>+'RESUMEN TARIFAS (3)'!P66</f>
        <v>0</v>
      </c>
      <c r="P66" s="2">
        <f>+'RESUMEN TARIFAS (3)'!Q66</f>
        <v>0</v>
      </c>
      <c r="Q66" s="39"/>
      <c r="R66" s="39"/>
    </row>
    <row r="67" spans="1:18" s="125" customFormat="1" x14ac:dyDescent="0.2">
      <c r="A67" s="140">
        <v>17</v>
      </c>
      <c r="B67" s="8">
        <v>2017</v>
      </c>
      <c r="C67" s="8" t="s">
        <v>162</v>
      </c>
      <c r="D67" s="8" t="s">
        <v>148</v>
      </c>
      <c r="E67" s="8" t="s">
        <v>37</v>
      </c>
      <c r="F67" s="2">
        <f>+'RESUMEN TARIFAS (3)'!G67</f>
        <v>8000</v>
      </c>
      <c r="G67" s="2">
        <f>+'RESUMEN TARIFAS (3)'!H67</f>
        <v>8600</v>
      </c>
      <c r="H67" s="2">
        <f>+'RESUMEN TARIFAS (3)'!I67</f>
        <v>18600</v>
      </c>
      <c r="I67" s="2">
        <f>+'RESUMEN TARIFAS (3)'!J67</f>
        <v>23600</v>
      </c>
      <c r="J67" s="2">
        <f>+'RESUMEN TARIFAS (3)'!K67</f>
        <v>26600</v>
      </c>
      <c r="K67" s="2">
        <f>+'RESUMEN TARIFAS (3)'!L67</f>
        <v>0</v>
      </c>
      <c r="L67" s="2">
        <f>+'RESUMEN TARIFAS (3)'!M67</f>
        <v>0</v>
      </c>
      <c r="M67" s="2">
        <f>+'RESUMEN TARIFAS (3)'!N67</f>
        <v>0</v>
      </c>
      <c r="N67" s="2">
        <f>+'RESUMEN TARIFAS (3)'!O67</f>
        <v>0</v>
      </c>
      <c r="O67" s="2">
        <f>+'RESUMEN TARIFAS (3)'!P67</f>
        <v>0</v>
      </c>
      <c r="P67" s="2">
        <f>+'RESUMEN TARIFAS (3)'!Q67</f>
        <v>0</v>
      </c>
      <c r="Q67" s="39"/>
      <c r="R67" s="39"/>
    </row>
    <row r="68" spans="1:18" s="125" customFormat="1" x14ac:dyDescent="0.2">
      <c r="A68" s="140">
        <v>121</v>
      </c>
      <c r="B68" s="8">
        <v>2017</v>
      </c>
      <c r="C68" s="8" t="s">
        <v>164</v>
      </c>
      <c r="D68" s="8" t="s">
        <v>147</v>
      </c>
      <c r="E68" s="94" t="s">
        <v>136</v>
      </c>
      <c r="F68" s="2">
        <f>+'RESUMEN TARIFAS (3)'!G68</f>
        <v>10200</v>
      </c>
      <c r="G68" s="2">
        <f>+'RESUMEN TARIFAS (3)'!H68</f>
        <v>12900</v>
      </c>
      <c r="H68" s="2">
        <f>+'RESUMEN TARIFAS (3)'!I68</f>
        <v>30200</v>
      </c>
      <c r="I68" s="2">
        <f>+'RESUMEN TARIFAS (3)'!J68</f>
        <v>36200</v>
      </c>
      <c r="J68" s="2">
        <f>+'RESUMEN TARIFAS (3)'!K68</f>
        <v>42500</v>
      </c>
      <c r="K68" s="2">
        <f>+'RESUMEN TARIFAS (3)'!L68</f>
        <v>0</v>
      </c>
      <c r="L68" s="2">
        <f>+'RESUMEN TARIFAS (3)'!M68</f>
        <v>0</v>
      </c>
      <c r="M68" s="2">
        <f>+'RESUMEN TARIFAS (3)'!N68</f>
        <v>0</v>
      </c>
      <c r="N68" s="2">
        <f>+'RESUMEN TARIFAS (3)'!O68</f>
        <v>0</v>
      </c>
      <c r="O68" s="2">
        <f>+'RESUMEN TARIFAS (3)'!P68</f>
        <v>0</v>
      </c>
      <c r="P68" s="2">
        <f>+'RESUMEN TARIFAS (3)'!Q68</f>
        <v>0</v>
      </c>
      <c r="Q68" s="39"/>
      <c r="R68" s="39"/>
    </row>
    <row r="69" spans="1:18" s="125" customFormat="1" x14ac:dyDescent="0.2">
      <c r="A69" s="140">
        <v>61</v>
      </c>
      <c r="B69" s="8">
        <v>2017</v>
      </c>
      <c r="C69" s="8" t="s">
        <v>160</v>
      </c>
      <c r="D69" s="8" t="s">
        <v>148</v>
      </c>
      <c r="E69" s="95" t="s">
        <v>80</v>
      </c>
      <c r="F69" s="2">
        <f>+'RESUMEN TARIFAS (3)'!G69</f>
        <v>12300</v>
      </c>
      <c r="G69" s="2">
        <f>+'RESUMEN TARIFAS (3)'!H69</f>
        <v>24500</v>
      </c>
      <c r="H69" s="2">
        <f>+'RESUMEN TARIFAS (3)'!I69</f>
        <v>17700</v>
      </c>
      <c r="I69" s="2">
        <f>+'RESUMEN TARIFAS (3)'!J69</f>
        <v>29600</v>
      </c>
      <c r="J69" s="2">
        <f>+'RESUMEN TARIFAS (3)'!K69</f>
        <v>44000</v>
      </c>
      <c r="K69" s="2">
        <f>+'RESUMEN TARIFAS (3)'!L69</f>
        <v>58000</v>
      </c>
      <c r="L69" s="2">
        <f>+'RESUMEN TARIFAS (3)'!M69</f>
        <v>66400</v>
      </c>
      <c r="M69" s="2" t="str">
        <f>+'RESUMEN TARIFAS (3)'!N69</f>
        <v>-</v>
      </c>
      <c r="N69" s="2">
        <f>+'RESUMEN TARIFAS (3)'!O69</f>
        <v>0</v>
      </c>
      <c r="O69" s="2">
        <f>+'RESUMEN TARIFAS (3)'!P69</f>
        <v>0</v>
      </c>
      <c r="P69" s="2">
        <f>+'RESUMEN TARIFAS (3)'!Q69</f>
        <v>0</v>
      </c>
      <c r="Q69" s="39"/>
      <c r="R69" s="39"/>
    </row>
    <row r="70" spans="1:18" s="125" customFormat="1" x14ac:dyDescent="0.2">
      <c r="A70" s="140">
        <v>128</v>
      </c>
      <c r="B70" s="8">
        <v>2017</v>
      </c>
      <c r="C70" s="8" t="s">
        <v>172</v>
      </c>
      <c r="D70" s="8" t="s">
        <v>148</v>
      </c>
      <c r="E70" s="94" t="s">
        <v>141</v>
      </c>
      <c r="F70" s="2">
        <f>+'RESUMEN TARIFAS (3)'!G70</f>
        <v>7900</v>
      </c>
      <c r="G70" s="2">
        <f>+'RESUMEN TARIFAS (3)'!H70</f>
        <v>8700</v>
      </c>
      <c r="H70" s="2">
        <f>+'RESUMEN TARIFAS (3)'!I70</f>
        <v>18900</v>
      </c>
      <c r="I70" s="2">
        <f>+'RESUMEN TARIFAS (3)'!J70</f>
        <v>24300</v>
      </c>
      <c r="J70" s="2">
        <f>+'RESUMEN TARIFAS (3)'!K70</f>
        <v>27600</v>
      </c>
      <c r="K70" s="2">
        <f>+'RESUMEN TARIFAS (3)'!L70</f>
        <v>0</v>
      </c>
      <c r="L70" s="2">
        <f>+'RESUMEN TARIFAS (3)'!M70</f>
        <v>0</v>
      </c>
      <c r="M70" s="2">
        <f>+'RESUMEN TARIFAS (3)'!N70</f>
        <v>0</v>
      </c>
      <c r="N70" s="2">
        <f>+'RESUMEN TARIFAS (3)'!O70</f>
        <v>0</v>
      </c>
      <c r="O70" s="2">
        <f>+'RESUMEN TARIFAS (3)'!P70</f>
        <v>0</v>
      </c>
      <c r="P70" s="2">
        <f>+'RESUMEN TARIFAS (3)'!Q70</f>
        <v>0</v>
      </c>
      <c r="Q70" s="39"/>
      <c r="R70" s="39"/>
    </row>
    <row r="71" spans="1:18" s="125" customFormat="1" x14ac:dyDescent="0.2">
      <c r="A71" s="140">
        <v>105</v>
      </c>
      <c r="B71" s="8">
        <v>2017</v>
      </c>
      <c r="C71" s="8" t="s">
        <v>163</v>
      </c>
      <c r="D71" s="8" t="s">
        <v>148</v>
      </c>
      <c r="E71" s="98" t="s">
        <v>120</v>
      </c>
      <c r="F71" s="2">
        <f>+'RESUMEN TARIFAS (3)'!G71</f>
        <v>2000</v>
      </c>
      <c r="G71" s="2">
        <f>+'RESUMEN TARIFAS (3)'!H71</f>
        <v>2000</v>
      </c>
      <c r="H71" s="2">
        <f>+'RESUMEN TARIFAS (3)'!I71</f>
        <v>2000</v>
      </c>
      <c r="I71" s="2">
        <f>+'RESUMEN TARIFAS (3)'!J71</f>
        <v>2000</v>
      </c>
      <c r="J71" s="2">
        <f>+'RESUMEN TARIFAS (3)'!K71</f>
        <v>2000</v>
      </c>
      <c r="K71" s="2">
        <f>+'RESUMEN TARIFAS (3)'!L71</f>
        <v>0</v>
      </c>
      <c r="L71" s="2">
        <f>+'RESUMEN TARIFAS (3)'!M71</f>
        <v>0</v>
      </c>
      <c r="M71" s="2">
        <f>+'RESUMEN TARIFAS (3)'!N71</f>
        <v>0</v>
      </c>
      <c r="N71" s="2">
        <f>+'RESUMEN TARIFAS (3)'!O71</f>
        <v>0</v>
      </c>
      <c r="O71" s="2">
        <f>+'RESUMEN TARIFAS (3)'!P71</f>
        <v>0</v>
      </c>
      <c r="P71" s="2">
        <f>+'RESUMEN TARIFAS (3)'!Q71</f>
        <v>0</v>
      </c>
      <c r="Q71" s="39"/>
      <c r="R71" s="39"/>
    </row>
    <row r="72" spans="1:18" s="125" customFormat="1" x14ac:dyDescent="0.2">
      <c r="A72" s="140">
        <v>18</v>
      </c>
      <c r="B72" s="8">
        <v>2017</v>
      </c>
      <c r="C72" s="8" t="s">
        <v>155</v>
      </c>
      <c r="D72" s="8" t="s">
        <v>148</v>
      </c>
      <c r="E72" s="8" t="s">
        <v>38</v>
      </c>
      <c r="F72" s="2">
        <f>+'RESUMEN TARIFAS (3)'!G72</f>
        <v>8000</v>
      </c>
      <c r="G72" s="2">
        <f>+'RESUMEN TARIFAS (3)'!H72</f>
        <v>8700</v>
      </c>
      <c r="H72" s="2">
        <f>+'RESUMEN TARIFAS (3)'!I72</f>
        <v>18600</v>
      </c>
      <c r="I72" s="2">
        <f>+'RESUMEN TARIFAS (3)'!J72</f>
        <v>23600</v>
      </c>
      <c r="J72" s="2">
        <f>+'RESUMEN TARIFAS (3)'!K72</f>
        <v>26600</v>
      </c>
      <c r="K72" s="2">
        <f>+'RESUMEN TARIFAS (3)'!L72</f>
        <v>0</v>
      </c>
      <c r="L72" s="2">
        <f>+'RESUMEN TARIFAS (3)'!M72</f>
        <v>0</v>
      </c>
      <c r="M72" s="2">
        <f>+'RESUMEN TARIFAS (3)'!N72</f>
        <v>0</v>
      </c>
      <c r="N72" s="2">
        <f>+'RESUMEN TARIFAS (3)'!O72</f>
        <v>0</v>
      </c>
      <c r="O72" s="2">
        <f>+'RESUMEN TARIFAS (3)'!P72</f>
        <v>0</v>
      </c>
      <c r="P72" s="2">
        <f>+'RESUMEN TARIFAS (3)'!Q72</f>
        <v>0</v>
      </c>
      <c r="Q72" s="39"/>
      <c r="R72" s="39"/>
    </row>
    <row r="73" spans="1:18" s="125" customFormat="1" x14ac:dyDescent="0.2">
      <c r="A73" s="140">
        <v>78</v>
      </c>
      <c r="B73" s="8">
        <v>2017</v>
      </c>
      <c r="C73" s="8" t="s">
        <v>155</v>
      </c>
      <c r="D73" s="8" t="s">
        <v>148</v>
      </c>
      <c r="E73" s="94" t="s">
        <v>97</v>
      </c>
      <c r="F73" s="2">
        <f>+'RESUMEN TARIFAS (3)'!G73</f>
        <v>8500</v>
      </c>
      <c r="G73" s="2">
        <f>+'RESUMEN TARIFAS (3)'!H73</f>
        <v>10200</v>
      </c>
      <c r="H73" s="2">
        <f>+'RESUMEN TARIFAS (3)'!I73</f>
        <v>10200</v>
      </c>
      <c r="I73" s="2">
        <f>+'RESUMEN TARIFAS (3)'!J73</f>
        <v>10200</v>
      </c>
      <c r="J73" s="2">
        <f>+'RESUMEN TARIFAS (3)'!K73</f>
        <v>22600</v>
      </c>
      <c r="K73" s="2">
        <f>+'RESUMEN TARIFAS (3)'!L73</f>
        <v>30400</v>
      </c>
      <c r="L73" s="2">
        <f>+'RESUMEN TARIFAS (3)'!M73</f>
        <v>34100</v>
      </c>
      <c r="M73" s="2" t="str">
        <f>+'RESUMEN TARIFAS (3)'!N73</f>
        <v>-</v>
      </c>
      <c r="N73" s="2" t="str">
        <f>+'RESUMEN TARIFAS (3)'!O73</f>
        <v>-</v>
      </c>
      <c r="O73" s="2">
        <f>+'RESUMEN TARIFAS (3)'!P73</f>
        <v>0</v>
      </c>
      <c r="P73" s="2">
        <f>+'RESUMEN TARIFAS (3)'!Q73</f>
        <v>0</v>
      </c>
      <c r="Q73" s="39"/>
      <c r="R73" s="39"/>
    </row>
    <row r="74" spans="1:18" s="125" customFormat="1" x14ac:dyDescent="0.2">
      <c r="A74" s="140">
        <v>110</v>
      </c>
      <c r="B74" s="8">
        <v>2017</v>
      </c>
      <c r="C74" s="8" t="s">
        <v>164</v>
      </c>
      <c r="D74" s="8" t="s">
        <v>147</v>
      </c>
      <c r="E74" s="94" t="s">
        <v>125</v>
      </c>
      <c r="F74" s="2">
        <f>+'RESUMEN TARIFAS (3)'!G74</f>
        <v>7200</v>
      </c>
      <c r="G74" s="2">
        <f>+'RESUMEN TARIFAS (3)'!H74</f>
        <v>8200</v>
      </c>
      <c r="H74" s="2">
        <f>+'RESUMEN TARIFAS (3)'!I74</f>
        <v>19600</v>
      </c>
      <c r="I74" s="2">
        <f>+'RESUMEN TARIFAS (3)'!J74</f>
        <v>26000</v>
      </c>
      <c r="J74" s="2">
        <f>+'RESUMEN TARIFAS (3)'!K74</f>
        <v>29800</v>
      </c>
      <c r="K74" s="2">
        <f>+'RESUMEN TARIFAS (3)'!L74</f>
        <v>0</v>
      </c>
      <c r="L74" s="2">
        <f>+'RESUMEN TARIFAS (3)'!M74</f>
        <v>0</v>
      </c>
      <c r="M74" s="2">
        <f>+'RESUMEN TARIFAS (3)'!N74</f>
        <v>0</v>
      </c>
      <c r="N74" s="2">
        <f>+'RESUMEN TARIFAS (3)'!O74</f>
        <v>0</v>
      </c>
      <c r="O74" s="2">
        <f>+'RESUMEN TARIFAS (3)'!P74</f>
        <v>0</v>
      </c>
      <c r="P74" s="2">
        <f>+'RESUMEN TARIFAS (3)'!Q74</f>
        <v>0</v>
      </c>
      <c r="Q74" s="39"/>
      <c r="R74" s="39"/>
    </row>
    <row r="75" spans="1:18" s="125" customFormat="1" x14ac:dyDescent="0.2">
      <c r="A75" s="140">
        <v>96</v>
      </c>
      <c r="B75" s="8">
        <v>2017</v>
      </c>
      <c r="C75" s="8" t="s">
        <v>166</v>
      </c>
      <c r="D75" s="8" t="s">
        <v>148</v>
      </c>
      <c r="E75" s="97" t="s">
        <v>113</v>
      </c>
      <c r="F75" s="2">
        <f>+'RESUMEN TARIFAS (3)'!G75</f>
        <v>7800</v>
      </c>
      <c r="G75" s="2">
        <f>+'RESUMEN TARIFAS (3)'!H75</f>
        <v>8700</v>
      </c>
      <c r="H75" s="2">
        <f>+'RESUMEN TARIFAS (3)'!I75</f>
        <v>20800</v>
      </c>
      <c r="I75" s="2">
        <f>+'RESUMEN TARIFAS (3)'!J75</f>
        <v>27300</v>
      </c>
      <c r="J75" s="2">
        <f>+'RESUMEN TARIFAS (3)'!K75</f>
        <v>31100</v>
      </c>
      <c r="K75" s="2">
        <f>+'RESUMEN TARIFAS (3)'!L75</f>
        <v>0</v>
      </c>
      <c r="L75" s="2">
        <f>+'RESUMEN TARIFAS (3)'!M75</f>
        <v>0</v>
      </c>
      <c r="M75" s="2">
        <f>+'RESUMEN TARIFAS (3)'!N75</f>
        <v>0</v>
      </c>
      <c r="N75" s="2">
        <f>+'RESUMEN TARIFAS (3)'!O75</f>
        <v>0</v>
      </c>
      <c r="O75" s="2">
        <f>+'RESUMEN TARIFAS (3)'!P75</f>
        <v>0</v>
      </c>
      <c r="P75" s="2">
        <f>+'RESUMEN TARIFAS (3)'!Q75</f>
        <v>0</v>
      </c>
      <c r="Q75" s="39"/>
      <c r="R75" s="39"/>
    </row>
    <row r="76" spans="1:18" s="125" customFormat="1" x14ac:dyDescent="0.2">
      <c r="A76" s="140">
        <v>107</v>
      </c>
      <c r="B76" s="8">
        <v>2017</v>
      </c>
      <c r="C76" s="8" t="s">
        <v>163</v>
      </c>
      <c r="D76" s="8" t="s">
        <v>148</v>
      </c>
      <c r="E76" s="98" t="s">
        <v>122</v>
      </c>
      <c r="F76" s="2">
        <f>+'RESUMEN TARIFAS (3)'!G76</f>
        <v>5900</v>
      </c>
      <c r="G76" s="2">
        <f>+'RESUMEN TARIFAS (3)'!H76</f>
        <v>8400</v>
      </c>
      <c r="H76" s="2">
        <f>+'RESUMEN TARIFAS (3)'!I76</f>
        <v>18900</v>
      </c>
      <c r="I76" s="2">
        <f>+'RESUMEN TARIFAS (3)'!J76</f>
        <v>24300</v>
      </c>
      <c r="J76" s="2">
        <f>+'RESUMEN TARIFAS (3)'!K76</f>
        <v>27600</v>
      </c>
      <c r="K76" s="2">
        <f>+'RESUMEN TARIFAS (3)'!L76</f>
        <v>0</v>
      </c>
      <c r="L76" s="2">
        <f>+'RESUMEN TARIFAS (3)'!M76</f>
        <v>0</v>
      </c>
      <c r="M76" s="2">
        <f>+'RESUMEN TARIFAS (3)'!N76</f>
        <v>0</v>
      </c>
      <c r="N76" s="2">
        <f>+'RESUMEN TARIFAS (3)'!O76</f>
        <v>0</v>
      </c>
      <c r="O76" s="2">
        <f>+'RESUMEN TARIFAS (3)'!P76</f>
        <v>0</v>
      </c>
      <c r="P76" s="2">
        <f>+'RESUMEN TARIFAS (3)'!Q76</f>
        <v>0</v>
      </c>
      <c r="Q76" s="39"/>
      <c r="R76" s="39"/>
    </row>
    <row r="77" spans="1:18" s="125" customFormat="1" x14ac:dyDescent="0.2">
      <c r="A77" s="140">
        <v>19</v>
      </c>
      <c r="B77" s="8">
        <v>2017</v>
      </c>
      <c r="C77" s="8" t="s">
        <v>153</v>
      </c>
      <c r="D77" s="8" t="s">
        <v>148</v>
      </c>
      <c r="E77" s="8" t="s">
        <v>39</v>
      </c>
      <c r="F77" s="2">
        <f>+'RESUMEN TARIFAS (3)'!G77</f>
        <v>8000</v>
      </c>
      <c r="G77" s="2">
        <f>+'RESUMEN TARIFAS (3)'!H77</f>
        <v>8700</v>
      </c>
      <c r="H77" s="2">
        <f>+'RESUMEN TARIFAS (3)'!I77</f>
        <v>18600</v>
      </c>
      <c r="I77" s="2">
        <f>+'RESUMEN TARIFAS (3)'!J77</f>
        <v>23600</v>
      </c>
      <c r="J77" s="2">
        <f>+'RESUMEN TARIFAS (3)'!K77</f>
        <v>26600</v>
      </c>
      <c r="K77" s="2">
        <f>+'RESUMEN TARIFAS (3)'!L77</f>
        <v>0</v>
      </c>
      <c r="L77" s="2">
        <f>+'RESUMEN TARIFAS (3)'!M77</f>
        <v>0</v>
      </c>
      <c r="M77" s="2">
        <f>+'RESUMEN TARIFAS (3)'!N77</f>
        <v>0</v>
      </c>
      <c r="N77" s="2">
        <f>+'RESUMEN TARIFAS (3)'!O77</f>
        <v>0</v>
      </c>
      <c r="O77" s="2">
        <f>+'RESUMEN TARIFAS (3)'!P77</f>
        <v>0</v>
      </c>
      <c r="P77" s="2">
        <f>+'RESUMEN TARIFAS (3)'!Q77</f>
        <v>0</v>
      </c>
      <c r="Q77" s="39"/>
      <c r="R77" s="39"/>
    </row>
    <row r="78" spans="1:18" s="125" customFormat="1" x14ac:dyDescent="0.2">
      <c r="A78" s="140">
        <v>132</v>
      </c>
      <c r="B78" s="8">
        <v>2017</v>
      </c>
      <c r="C78" s="8" t="s">
        <v>159</v>
      </c>
      <c r="D78" s="8" t="s">
        <v>148</v>
      </c>
      <c r="E78" s="99" t="s">
        <v>145</v>
      </c>
      <c r="F78" s="2">
        <f>+'RESUMEN TARIFAS (3)'!G78</f>
        <v>12200</v>
      </c>
      <c r="G78" s="2">
        <f>+'RESUMEN TARIFAS (3)'!H78</f>
        <v>18000</v>
      </c>
      <c r="H78" s="2">
        <f>+'RESUMEN TARIFAS (3)'!I78</f>
        <v>18000</v>
      </c>
      <c r="I78" s="2">
        <f>+'RESUMEN TARIFAS (3)'!J78</f>
        <v>18000</v>
      </c>
      <c r="J78" s="2">
        <f>+'RESUMEN TARIFAS (3)'!K78</f>
        <v>32600</v>
      </c>
      <c r="K78" s="2">
        <f>+'RESUMEN TARIFAS (3)'!L78</f>
        <v>52000</v>
      </c>
      <c r="L78" s="2">
        <f>+'RESUMEN TARIFAS (3)'!M78</f>
        <v>59900</v>
      </c>
      <c r="M78" s="2">
        <f>+'RESUMEN TARIFAS (3)'!N78</f>
        <v>0</v>
      </c>
      <c r="N78" s="2">
        <f>+'RESUMEN TARIFAS (3)'!O78</f>
        <v>0</v>
      </c>
      <c r="O78" s="2">
        <f>+'RESUMEN TARIFAS (3)'!P78</f>
        <v>0</v>
      </c>
      <c r="P78" s="2">
        <f>+'RESUMEN TARIFAS (3)'!Q78</f>
        <v>0</v>
      </c>
      <c r="Q78" s="39"/>
      <c r="R78" s="39"/>
    </row>
    <row r="79" spans="1:18" s="125" customFormat="1" x14ac:dyDescent="0.2">
      <c r="A79" s="140">
        <v>43</v>
      </c>
      <c r="B79" s="8">
        <v>2017</v>
      </c>
      <c r="C79" s="8" t="s">
        <v>164</v>
      </c>
      <c r="D79" s="8" t="s">
        <v>147</v>
      </c>
      <c r="E79" s="8" t="s">
        <v>62</v>
      </c>
      <c r="F79" s="2">
        <f>+'RESUMEN TARIFAS (3)'!G79</f>
        <v>7900</v>
      </c>
      <c r="G79" s="2">
        <f>+'RESUMEN TARIFAS (3)'!H79</f>
        <v>8600</v>
      </c>
      <c r="H79" s="2">
        <f>+'RESUMEN TARIFAS (3)'!I79</f>
        <v>22200</v>
      </c>
      <c r="I79" s="2">
        <f>+'RESUMEN TARIFAS (3)'!J79</f>
        <v>27600</v>
      </c>
      <c r="J79" s="2">
        <f>+'RESUMEN TARIFAS (3)'!K79</f>
        <v>32300</v>
      </c>
      <c r="K79" s="2">
        <f>+'RESUMEN TARIFAS (3)'!L79</f>
        <v>0</v>
      </c>
      <c r="L79" s="2">
        <f>+'RESUMEN TARIFAS (3)'!M79</f>
        <v>0</v>
      </c>
      <c r="M79" s="2">
        <f>+'RESUMEN TARIFAS (3)'!N79</f>
        <v>0</v>
      </c>
      <c r="N79" s="2">
        <f>+'RESUMEN TARIFAS (3)'!O79</f>
        <v>0</v>
      </c>
      <c r="O79" s="2">
        <f>+'RESUMEN TARIFAS (3)'!P79</f>
        <v>0</v>
      </c>
      <c r="P79" s="2">
        <f>+'RESUMEN TARIFAS (3)'!Q79</f>
        <v>0</v>
      </c>
      <c r="Q79" s="39"/>
      <c r="R79" s="39"/>
    </row>
    <row r="80" spans="1:18" s="125" customFormat="1" x14ac:dyDescent="0.2">
      <c r="A80" s="140">
        <v>20</v>
      </c>
      <c r="B80" s="8">
        <v>2017</v>
      </c>
      <c r="C80" s="8" t="s">
        <v>155</v>
      </c>
      <c r="D80" s="8" t="s">
        <v>147</v>
      </c>
      <c r="E80" s="8" t="s">
        <v>40</v>
      </c>
      <c r="F80" s="2">
        <f>+'RESUMEN TARIFAS (3)'!G80</f>
        <v>8200</v>
      </c>
      <c r="G80" s="2">
        <f>+'RESUMEN TARIFAS (3)'!H80</f>
        <v>9000</v>
      </c>
      <c r="H80" s="2">
        <f>+'RESUMEN TARIFAS (3)'!I80</f>
        <v>18900</v>
      </c>
      <c r="I80" s="2">
        <f>+'RESUMEN TARIFAS (3)'!J80</f>
        <v>24000</v>
      </c>
      <c r="J80" s="2">
        <f>+'RESUMEN TARIFAS (3)'!K80</f>
        <v>27000</v>
      </c>
      <c r="K80" s="2">
        <f>+'RESUMEN TARIFAS (3)'!L80</f>
        <v>0</v>
      </c>
      <c r="L80" s="2">
        <f>+'RESUMEN TARIFAS (3)'!M80</f>
        <v>0</v>
      </c>
      <c r="M80" s="2">
        <f>+'RESUMEN TARIFAS (3)'!N80</f>
        <v>0</v>
      </c>
      <c r="N80" s="2">
        <f>+'RESUMEN TARIFAS (3)'!O80</f>
        <v>0</v>
      </c>
      <c r="O80" s="2">
        <f>+'RESUMEN TARIFAS (3)'!P80</f>
        <v>0</v>
      </c>
      <c r="P80" s="2">
        <f>+'RESUMEN TARIFAS (3)'!Q80</f>
        <v>0</v>
      </c>
      <c r="Q80" s="39"/>
      <c r="R80" s="39"/>
    </row>
    <row r="81" spans="1:18" s="125" customFormat="1" x14ac:dyDescent="0.2">
      <c r="A81" s="140">
        <v>21</v>
      </c>
      <c r="B81" s="8">
        <v>2017</v>
      </c>
      <c r="C81" s="8" t="s">
        <v>157</v>
      </c>
      <c r="D81" s="8" t="s">
        <v>148</v>
      </c>
      <c r="E81" s="136" t="s">
        <v>41</v>
      </c>
      <c r="F81" s="2">
        <f>+'RESUMEN TARIFAS (3)'!G81</f>
        <v>8200</v>
      </c>
      <c r="G81" s="2">
        <f>+'RESUMEN TARIFAS (3)'!H81</f>
        <v>8900</v>
      </c>
      <c r="H81" s="2">
        <f>+'RESUMEN TARIFAS (3)'!I81</f>
        <v>18900</v>
      </c>
      <c r="I81" s="2">
        <f>+'RESUMEN TARIFAS (3)'!J81</f>
        <v>23900</v>
      </c>
      <c r="J81" s="2">
        <f>+'RESUMEN TARIFAS (3)'!K81</f>
        <v>26900</v>
      </c>
      <c r="K81" s="2">
        <f>+'RESUMEN TARIFAS (3)'!L81</f>
        <v>0</v>
      </c>
      <c r="L81" s="2">
        <f>+'RESUMEN TARIFAS (3)'!M81</f>
        <v>0</v>
      </c>
      <c r="M81" s="2">
        <f>+'RESUMEN TARIFAS (3)'!N81</f>
        <v>0</v>
      </c>
      <c r="N81" s="2">
        <f>+'RESUMEN TARIFAS (3)'!O81</f>
        <v>0</v>
      </c>
      <c r="O81" s="2">
        <f>+'RESUMEN TARIFAS (3)'!P81</f>
        <v>0</v>
      </c>
      <c r="P81" s="2">
        <f>+'RESUMEN TARIFAS (3)'!Q81</f>
        <v>0</v>
      </c>
      <c r="Q81" s="39"/>
      <c r="R81" s="39"/>
    </row>
    <row r="82" spans="1:18" s="125" customFormat="1" x14ac:dyDescent="0.2">
      <c r="A82" s="140">
        <v>146</v>
      </c>
      <c r="B82" s="8">
        <v>2018</v>
      </c>
      <c r="C82" s="2" t="s">
        <v>159</v>
      </c>
      <c r="D82" s="2" t="s">
        <v>148</v>
      </c>
      <c r="E82" s="2" t="s">
        <v>442</v>
      </c>
      <c r="F82" s="2">
        <f>+'RESUMEN TARIFAS (3)'!G82</f>
        <v>12200</v>
      </c>
      <c r="G82" s="2">
        <f>+'RESUMEN TARIFAS (3)'!H82</f>
        <v>18000</v>
      </c>
      <c r="H82" s="2">
        <f>+'RESUMEN TARIFAS (3)'!I82</f>
        <v>18000</v>
      </c>
      <c r="I82" s="2">
        <f>+'RESUMEN TARIFAS (3)'!J82</f>
        <v>18000</v>
      </c>
      <c r="J82" s="2">
        <f>+'RESUMEN TARIFAS (3)'!K82</f>
        <v>32600</v>
      </c>
      <c r="K82" s="2">
        <f>+'RESUMEN TARIFAS (3)'!L82</f>
        <v>42200</v>
      </c>
      <c r="L82" s="2">
        <f>+'RESUMEN TARIFAS (3)'!M82</f>
        <v>46400</v>
      </c>
      <c r="M82" s="2">
        <f>+'RESUMEN TARIFAS (3)'!N82</f>
        <v>0</v>
      </c>
      <c r="N82" s="2">
        <f>+'RESUMEN TARIFAS (3)'!O82</f>
        <v>0</v>
      </c>
      <c r="O82" s="2">
        <f>+'RESUMEN TARIFAS (3)'!P82</f>
        <v>0</v>
      </c>
      <c r="P82" s="2">
        <f>+'RESUMEN TARIFAS (3)'!Q82</f>
        <v>0</v>
      </c>
      <c r="Q82" s="39"/>
      <c r="R82" s="39"/>
    </row>
    <row r="83" spans="1:18" s="125" customFormat="1" x14ac:dyDescent="0.2">
      <c r="A83" s="140">
        <v>56</v>
      </c>
      <c r="B83" s="8">
        <v>2017</v>
      </c>
      <c r="C83" s="8" t="s">
        <v>158</v>
      </c>
      <c r="D83" s="8" t="s">
        <v>148</v>
      </c>
      <c r="E83" s="95" t="s">
        <v>75</v>
      </c>
      <c r="F83" s="2">
        <f>+'RESUMEN TARIFAS (3)'!G83</f>
        <v>11000</v>
      </c>
      <c r="G83" s="2">
        <f>+'RESUMEN TARIFAS (3)'!H83</f>
        <v>16600</v>
      </c>
      <c r="H83" s="2">
        <f>+'RESUMEN TARIFAS (3)'!I83</f>
        <v>12000</v>
      </c>
      <c r="I83" s="2">
        <f>+'RESUMEN TARIFAS (3)'!J83</f>
        <v>21200</v>
      </c>
      <c r="J83" s="2">
        <f>+'RESUMEN TARIFAS (3)'!K83</f>
        <v>66500</v>
      </c>
      <c r="K83" s="2">
        <f>+'RESUMEN TARIFAS (3)'!L83</f>
        <v>89000</v>
      </c>
      <c r="L83" s="2">
        <f>+'RESUMEN TARIFAS (3)'!M83</f>
        <v>98800</v>
      </c>
      <c r="M83" s="2">
        <f>+'RESUMEN TARIFAS (3)'!N83</f>
        <v>0</v>
      </c>
      <c r="N83" s="2">
        <f>+'RESUMEN TARIFAS (3)'!O83</f>
        <v>0</v>
      </c>
      <c r="O83" s="2">
        <f>+'RESUMEN TARIFAS (3)'!P83</f>
        <v>0</v>
      </c>
      <c r="P83" s="2">
        <f>+'RESUMEN TARIFAS (3)'!Q83</f>
        <v>0</v>
      </c>
      <c r="Q83" s="39"/>
      <c r="R83" s="39"/>
    </row>
    <row r="84" spans="1:18" s="125" customFormat="1" x14ac:dyDescent="0.2">
      <c r="A84" s="140">
        <v>22</v>
      </c>
      <c r="B84" s="141">
        <v>2017</v>
      </c>
      <c r="C84" s="8" t="s">
        <v>159</v>
      </c>
      <c r="D84" s="8" t="s">
        <v>148</v>
      </c>
      <c r="E84" s="136" t="s">
        <v>42</v>
      </c>
      <c r="F84" s="2">
        <f>+'RESUMEN TARIFAS (3)'!G84</f>
        <v>11900</v>
      </c>
      <c r="G84" s="2">
        <f>+'RESUMEN TARIFAS (3)'!H84</f>
        <v>17600</v>
      </c>
      <c r="H84" s="2">
        <f>+'RESUMEN TARIFAS (3)'!I84</f>
        <v>17600</v>
      </c>
      <c r="I84" s="2">
        <f>+'RESUMEN TARIFAS (3)'!J84</f>
        <v>17600</v>
      </c>
      <c r="J84" s="2">
        <f>+'RESUMEN TARIFAS (3)'!K84</f>
        <v>18900</v>
      </c>
      <c r="K84" s="2">
        <f>+'RESUMEN TARIFAS (3)'!L84</f>
        <v>27400</v>
      </c>
      <c r="L84" s="2">
        <f>+'RESUMEN TARIFAS (3)'!M84</f>
        <v>27500</v>
      </c>
      <c r="M84" s="2">
        <f>+'RESUMEN TARIFAS (3)'!N84</f>
        <v>0</v>
      </c>
      <c r="N84" s="2">
        <f>+'RESUMEN TARIFAS (3)'!O84</f>
        <v>0</v>
      </c>
      <c r="O84" s="2">
        <f>+'RESUMEN TARIFAS (3)'!P84</f>
        <v>0</v>
      </c>
      <c r="P84" s="2">
        <f>+'RESUMEN TARIFAS (3)'!Q84</f>
        <v>0</v>
      </c>
      <c r="Q84" s="39"/>
      <c r="R84" s="39"/>
    </row>
    <row r="85" spans="1:18" s="106" customFormat="1" x14ac:dyDescent="0.2">
      <c r="A85" s="140">
        <v>88</v>
      </c>
      <c r="B85" s="141">
        <v>2017</v>
      </c>
      <c r="C85" s="8" t="s">
        <v>166</v>
      </c>
      <c r="D85" s="8" t="s">
        <v>148</v>
      </c>
      <c r="E85" s="99" t="s">
        <v>105</v>
      </c>
      <c r="F85" s="2">
        <f>+'RESUMEN TARIFAS (3)'!G85</f>
        <v>8300</v>
      </c>
      <c r="G85" s="2">
        <f>+'RESUMEN TARIFAS (3)'!H85</f>
        <v>10000</v>
      </c>
      <c r="H85" s="2">
        <f>+'RESUMEN TARIFAS (3)'!I85</f>
        <v>26900</v>
      </c>
      <c r="I85" s="2">
        <f>+'RESUMEN TARIFAS (3)'!J85</f>
        <v>35200</v>
      </c>
      <c r="J85" s="2">
        <f>+'RESUMEN TARIFAS (3)'!K85</f>
        <v>40500</v>
      </c>
      <c r="K85" s="2">
        <f>+'RESUMEN TARIFAS (3)'!L85</f>
        <v>0</v>
      </c>
      <c r="L85" s="2">
        <f>+'RESUMEN TARIFAS (3)'!M85</f>
        <v>0</v>
      </c>
      <c r="M85" s="2">
        <f>+'RESUMEN TARIFAS (3)'!N85</f>
        <v>0</v>
      </c>
      <c r="N85" s="2">
        <f>+'RESUMEN TARIFAS (3)'!O85</f>
        <v>0</v>
      </c>
      <c r="O85" s="2">
        <f>+'RESUMEN TARIFAS (3)'!P85</f>
        <v>0</v>
      </c>
      <c r="P85" s="2">
        <f>+'RESUMEN TARIFAS (3)'!Q85</f>
        <v>0</v>
      </c>
    </row>
    <row r="86" spans="1:18" s="125" customFormat="1" x14ac:dyDescent="0.2">
      <c r="A86" s="140">
        <v>122</v>
      </c>
      <c r="B86" s="141">
        <v>2017</v>
      </c>
      <c r="C86" s="8" t="s">
        <v>175</v>
      </c>
      <c r="D86" s="8" t="s">
        <v>147</v>
      </c>
      <c r="E86" s="99" t="s">
        <v>137</v>
      </c>
      <c r="F86" s="2">
        <f>+'RESUMEN TARIFAS (3)'!G86</f>
        <v>9100</v>
      </c>
      <c r="G86" s="2">
        <f>+'RESUMEN TARIFAS (3)'!H86</f>
        <v>10000</v>
      </c>
      <c r="H86" s="2">
        <f>+'RESUMEN TARIFAS (3)'!I86</f>
        <v>20700</v>
      </c>
      <c r="I86" s="2">
        <f>+'RESUMEN TARIFAS (3)'!J86</f>
        <v>26600</v>
      </c>
      <c r="J86" s="2">
        <f>+'RESUMEN TARIFAS (3)'!K86</f>
        <v>30200</v>
      </c>
      <c r="K86" s="2">
        <f>+'RESUMEN TARIFAS (3)'!L86</f>
        <v>0</v>
      </c>
      <c r="L86" s="2">
        <f>+'RESUMEN TARIFAS (3)'!M86</f>
        <v>0</v>
      </c>
      <c r="M86" s="2">
        <f>+'RESUMEN TARIFAS (3)'!N86</f>
        <v>0</v>
      </c>
      <c r="N86" s="2">
        <f>+'RESUMEN TARIFAS (3)'!O86</f>
        <v>0</v>
      </c>
      <c r="O86" s="2">
        <f>+'RESUMEN TARIFAS (3)'!P86</f>
        <v>0</v>
      </c>
      <c r="P86" s="2">
        <f>+'RESUMEN TARIFAS (3)'!Q86</f>
        <v>0</v>
      </c>
      <c r="Q86" s="39"/>
      <c r="R86" s="39"/>
    </row>
    <row r="87" spans="1:18" s="125" customFormat="1" x14ac:dyDescent="0.2">
      <c r="A87" s="140">
        <v>51</v>
      </c>
      <c r="B87" s="141">
        <v>2017</v>
      </c>
      <c r="C87" s="8" t="s">
        <v>173</v>
      </c>
      <c r="D87" s="8" t="s">
        <v>148</v>
      </c>
      <c r="E87" s="95" t="s">
        <v>70</v>
      </c>
      <c r="F87" s="2">
        <f>+'RESUMEN TARIFAS (3)'!G87</f>
        <v>9300</v>
      </c>
      <c r="G87" s="2">
        <f>+'RESUMEN TARIFAS (3)'!H87</f>
        <v>14400</v>
      </c>
      <c r="H87" s="2">
        <f>+'RESUMEN TARIFAS (3)'!I87</f>
        <v>11600</v>
      </c>
      <c r="I87" s="2">
        <f>+'RESUMEN TARIFAS (3)'!J87</f>
        <v>18400</v>
      </c>
      <c r="J87" s="2">
        <f>+'RESUMEN TARIFAS (3)'!K87</f>
        <v>26900</v>
      </c>
      <c r="K87" s="2">
        <f>+'RESUMEN TARIFAS (3)'!L87</f>
        <v>43300</v>
      </c>
      <c r="L87" s="2">
        <f>+'RESUMEN TARIFAS (3)'!M87</f>
        <v>54700</v>
      </c>
      <c r="M87" s="2">
        <f>+'RESUMEN TARIFAS (3)'!N87</f>
        <v>0</v>
      </c>
      <c r="N87" s="2">
        <f>+'RESUMEN TARIFAS (3)'!O87</f>
        <v>0</v>
      </c>
      <c r="O87" s="2">
        <f>+'RESUMEN TARIFAS (3)'!P87</f>
        <v>0</v>
      </c>
      <c r="P87" s="2">
        <f>+'RESUMEN TARIFAS (3)'!Q87</f>
        <v>0</v>
      </c>
      <c r="Q87" s="39"/>
      <c r="R87" s="39"/>
    </row>
    <row r="88" spans="1:18" s="125" customFormat="1" x14ac:dyDescent="0.2">
      <c r="A88" s="140">
        <v>59</v>
      </c>
      <c r="B88" s="8">
        <v>2017</v>
      </c>
      <c r="C88" s="8" t="s">
        <v>153</v>
      </c>
      <c r="D88" s="8" t="s">
        <v>148</v>
      </c>
      <c r="E88" s="94" t="s">
        <v>78</v>
      </c>
      <c r="F88" s="2">
        <f>+'RESUMEN TARIFAS (3)'!G88</f>
        <v>11100</v>
      </c>
      <c r="G88" s="2">
        <f>+'RESUMEN TARIFAS (3)'!H88</f>
        <v>12800</v>
      </c>
      <c r="H88" s="2">
        <f>+'RESUMEN TARIFAS (3)'!I88</f>
        <v>13600</v>
      </c>
      <c r="I88" s="2">
        <f>+'RESUMEN TARIFAS (3)'!J88</f>
        <v>17400</v>
      </c>
      <c r="J88" s="2">
        <f>+'RESUMEN TARIFAS (3)'!K88</f>
        <v>30700</v>
      </c>
      <c r="K88" s="2">
        <f>+'RESUMEN TARIFAS (3)'!L88</f>
        <v>39900</v>
      </c>
      <c r="L88" s="2">
        <f>+'RESUMEN TARIFAS (3)'!M88</f>
        <v>44900</v>
      </c>
      <c r="M88" s="2" t="str">
        <f>+'RESUMEN TARIFAS (3)'!N88</f>
        <v>-</v>
      </c>
      <c r="N88" s="2" t="str">
        <f>+'RESUMEN TARIFAS (3)'!O88</f>
        <v>-</v>
      </c>
      <c r="O88" s="2">
        <f>+'RESUMEN TARIFAS (3)'!P88</f>
        <v>0</v>
      </c>
      <c r="P88" s="2">
        <f>+'RESUMEN TARIFAS (3)'!Q88</f>
        <v>0</v>
      </c>
      <c r="Q88" s="39"/>
      <c r="R88" s="39"/>
    </row>
    <row r="89" spans="1:18" s="125" customFormat="1" x14ac:dyDescent="0.2">
      <c r="A89" s="140">
        <v>141</v>
      </c>
      <c r="B89" s="8">
        <v>2018</v>
      </c>
      <c r="C89" s="8" t="s">
        <v>155</v>
      </c>
      <c r="D89" s="8" t="s">
        <v>249</v>
      </c>
      <c r="E89" s="8" t="s">
        <v>429</v>
      </c>
      <c r="F89" s="2">
        <f>+'RESUMEN TARIFAS (3)'!G89</f>
        <v>2500</v>
      </c>
      <c r="G89" s="2">
        <f>+'RESUMEN TARIFAS (3)'!H89</f>
        <v>2500</v>
      </c>
      <c r="H89" s="2">
        <f>+'RESUMEN TARIFAS (3)'!I89</f>
        <v>3200</v>
      </c>
      <c r="I89" s="2">
        <f>+'RESUMEN TARIFAS (3)'!J89</f>
        <v>3400</v>
      </c>
      <c r="J89" s="2">
        <f>+'RESUMEN TARIFAS (3)'!K89</f>
        <v>3400</v>
      </c>
      <c r="K89" s="2">
        <f>+'RESUMEN TARIFAS (3)'!L89</f>
        <v>3400</v>
      </c>
      <c r="L89" s="2">
        <f>+'RESUMEN TARIFAS (3)'!M89</f>
        <v>3400</v>
      </c>
      <c r="M89" s="2">
        <f>+'RESUMEN TARIFAS (3)'!N89</f>
        <v>0</v>
      </c>
      <c r="N89" s="2">
        <f>+'RESUMEN TARIFAS (3)'!O89</f>
        <v>0</v>
      </c>
      <c r="O89" s="2">
        <f>+'RESUMEN TARIFAS (3)'!P89</f>
        <v>0</v>
      </c>
      <c r="P89" s="2">
        <f>+'RESUMEN TARIFAS (3)'!Q89</f>
        <v>0</v>
      </c>
      <c r="Q89" s="39"/>
      <c r="R89" s="39"/>
    </row>
    <row r="90" spans="1:18" s="125" customFormat="1" x14ac:dyDescent="0.2">
      <c r="A90" s="140">
        <v>62</v>
      </c>
      <c r="B90" s="8">
        <v>2017</v>
      </c>
      <c r="C90" s="8" t="s">
        <v>160</v>
      </c>
      <c r="D90" s="8" t="s">
        <v>148</v>
      </c>
      <c r="E90" s="95" t="s">
        <v>81</v>
      </c>
      <c r="F90" s="2">
        <f>+'RESUMEN TARIFAS (3)'!G90</f>
        <v>9400</v>
      </c>
      <c r="G90" s="2">
        <f>+'RESUMEN TARIFAS (3)'!H90</f>
        <v>18800</v>
      </c>
      <c r="H90" s="2">
        <f>+'RESUMEN TARIFAS (3)'!I90</f>
        <v>12900</v>
      </c>
      <c r="I90" s="2">
        <f>+'RESUMEN TARIFAS (3)'!J90</f>
        <v>22600</v>
      </c>
      <c r="J90" s="2">
        <f>+'RESUMEN TARIFAS (3)'!K90</f>
        <v>33500</v>
      </c>
      <c r="K90" s="2">
        <f>+'RESUMEN TARIFAS (3)'!L90</f>
        <v>44600</v>
      </c>
      <c r="L90" s="2">
        <f>+'RESUMEN TARIFAS (3)'!M90</f>
        <v>48500</v>
      </c>
      <c r="M90" s="2" t="str">
        <f>+'RESUMEN TARIFAS (3)'!N90</f>
        <v>-</v>
      </c>
      <c r="N90" s="2">
        <f>+'RESUMEN TARIFAS (3)'!O90</f>
        <v>0</v>
      </c>
      <c r="O90" s="2">
        <f>+'RESUMEN TARIFAS (3)'!P90</f>
        <v>0</v>
      </c>
      <c r="P90" s="2">
        <f>+'RESUMEN TARIFAS (3)'!Q90</f>
        <v>0</v>
      </c>
      <c r="Q90" s="39"/>
      <c r="R90" s="39"/>
    </row>
    <row r="91" spans="1:18" s="125" customFormat="1" x14ac:dyDescent="0.2">
      <c r="A91" s="140">
        <v>41</v>
      </c>
      <c r="B91" s="8">
        <v>2017</v>
      </c>
      <c r="C91" s="8" t="s">
        <v>164</v>
      </c>
      <c r="D91" s="8" t="s">
        <v>147</v>
      </c>
      <c r="E91" s="8" t="s">
        <v>61</v>
      </c>
      <c r="F91" s="2">
        <f>+'RESUMEN TARIFAS (3)'!G91</f>
        <v>7900</v>
      </c>
      <c r="G91" s="2">
        <f>+'RESUMEN TARIFAS (3)'!H91</f>
        <v>8600</v>
      </c>
      <c r="H91" s="2">
        <f>+'RESUMEN TARIFAS (3)'!I91</f>
        <v>22200</v>
      </c>
      <c r="I91" s="2">
        <f>+'RESUMEN TARIFAS (3)'!J91</f>
        <v>27600</v>
      </c>
      <c r="J91" s="2">
        <f>+'RESUMEN TARIFAS (3)'!K91</f>
        <v>32300</v>
      </c>
      <c r="K91" s="2">
        <f>+'RESUMEN TARIFAS (3)'!L91</f>
        <v>0</v>
      </c>
      <c r="L91" s="2">
        <f>+'RESUMEN TARIFAS (3)'!M91</f>
        <v>0</v>
      </c>
      <c r="M91" s="2">
        <f>+'RESUMEN TARIFAS (3)'!N91</f>
        <v>0</v>
      </c>
      <c r="N91" s="2">
        <f>+'RESUMEN TARIFAS (3)'!O91</f>
        <v>0</v>
      </c>
      <c r="O91" s="2">
        <f>+'RESUMEN TARIFAS (3)'!P91</f>
        <v>0</v>
      </c>
      <c r="P91" s="2">
        <f>+'RESUMEN TARIFAS (3)'!Q91</f>
        <v>0</v>
      </c>
      <c r="Q91" s="39"/>
      <c r="R91" s="39"/>
    </row>
    <row r="92" spans="1:18" s="125" customFormat="1" x14ac:dyDescent="0.2">
      <c r="A92" s="140">
        <v>125</v>
      </c>
      <c r="B92" s="8">
        <v>2017</v>
      </c>
      <c r="C92" s="8" t="s">
        <v>172</v>
      </c>
      <c r="D92" s="8" t="s">
        <v>147</v>
      </c>
      <c r="E92" s="94" t="s">
        <v>138</v>
      </c>
      <c r="F92" s="2">
        <f>+'RESUMEN TARIFAS (3)'!G92</f>
        <v>9100</v>
      </c>
      <c r="G92" s="2">
        <f>+'RESUMEN TARIFAS (3)'!H92</f>
        <v>10000</v>
      </c>
      <c r="H92" s="2">
        <f>+'RESUMEN TARIFAS (3)'!I92</f>
        <v>20700</v>
      </c>
      <c r="I92" s="2">
        <f>+'RESUMEN TARIFAS (3)'!J92</f>
        <v>26600</v>
      </c>
      <c r="J92" s="2">
        <f>+'RESUMEN TARIFAS (3)'!K92</f>
        <v>30200</v>
      </c>
      <c r="K92" s="2">
        <f>+'RESUMEN TARIFAS (3)'!L92</f>
        <v>0</v>
      </c>
      <c r="L92" s="2">
        <f>+'RESUMEN TARIFAS (3)'!M92</f>
        <v>0</v>
      </c>
      <c r="M92" s="2">
        <f>+'RESUMEN TARIFAS (3)'!N92</f>
        <v>0</v>
      </c>
      <c r="N92" s="2">
        <f>+'RESUMEN TARIFAS (3)'!O92</f>
        <v>0</v>
      </c>
      <c r="O92" s="2">
        <f>+'RESUMEN TARIFAS (3)'!P92</f>
        <v>0</v>
      </c>
      <c r="P92" s="2">
        <f>+'RESUMEN TARIFAS (3)'!Q92</f>
        <v>0</v>
      </c>
      <c r="Q92" s="39"/>
      <c r="R92" s="39"/>
    </row>
    <row r="93" spans="1:18" s="125" customFormat="1" x14ac:dyDescent="0.2">
      <c r="A93" s="140">
        <v>145</v>
      </c>
      <c r="B93" s="8">
        <v>2018</v>
      </c>
      <c r="C93" s="2" t="s">
        <v>155</v>
      </c>
      <c r="D93" s="2" t="s">
        <v>148</v>
      </c>
      <c r="E93" s="2" t="s">
        <v>441</v>
      </c>
      <c r="F93" s="2">
        <f>+'RESUMEN TARIFAS (3)'!G93</f>
        <v>15700</v>
      </c>
      <c r="G93" s="2">
        <f>+'RESUMEN TARIFAS (3)'!H93</f>
        <v>17700</v>
      </c>
      <c r="H93" s="2">
        <f>+'RESUMEN TARIFAS (3)'!I93</f>
        <v>38700</v>
      </c>
      <c r="I93" s="2">
        <f>+'RESUMEN TARIFAS (3)'!J93</f>
        <v>50300</v>
      </c>
      <c r="J93" s="2">
        <f>+'RESUMEN TARIFAS (3)'!K93</f>
        <v>60200</v>
      </c>
      <c r="K93" s="2">
        <f>+'RESUMEN TARIFAS (3)'!L93</f>
        <v>0</v>
      </c>
      <c r="L93" s="2">
        <f>+'RESUMEN TARIFAS (3)'!M93</f>
        <v>0</v>
      </c>
      <c r="M93" s="2">
        <f>+'RESUMEN TARIFAS (3)'!N93</f>
        <v>0</v>
      </c>
      <c r="N93" s="2">
        <f>+'RESUMEN TARIFAS (3)'!O93</f>
        <v>0</v>
      </c>
      <c r="O93" s="2">
        <f>+'RESUMEN TARIFAS (3)'!P93</f>
        <v>0</v>
      </c>
      <c r="P93" s="2">
        <f>+'RESUMEN TARIFAS (3)'!Q93</f>
        <v>0</v>
      </c>
      <c r="Q93" s="39"/>
      <c r="R93" s="39"/>
    </row>
    <row r="94" spans="1:18" s="125" customFormat="1" x14ac:dyDescent="0.2">
      <c r="A94" s="140">
        <v>136</v>
      </c>
      <c r="B94" s="8">
        <v>2017</v>
      </c>
      <c r="C94" s="8" t="s">
        <v>155</v>
      </c>
      <c r="D94" s="8" t="s">
        <v>249</v>
      </c>
      <c r="E94" s="8" t="s">
        <v>248</v>
      </c>
      <c r="F94" s="2">
        <f>+'RESUMEN TARIFAS (3)'!G94</f>
        <v>7800</v>
      </c>
      <c r="G94" s="2">
        <f>+'RESUMEN TARIFAS (3)'!H94</f>
        <v>8600</v>
      </c>
      <c r="H94" s="2">
        <f>+'RESUMEN TARIFAS (3)'!I94</f>
        <v>18200</v>
      </c>
      <c r="I94" s="2">
        <f>+'RESUMEN TARIFAS (3)'!J94</f>
        <v>23300</v>
      </c>
      <c r="J94" s="2">
        <f>+'RESUMEN TARIFAS (3)'!K94</f>
        <v>26400</v>
      </c>
      <c r="K94" s="2">
        <f>+'RESUMEN TARIFAS (3)'!L94</f>
        <v>0</v>
      </c>
      <c r="L94" s="2">
        <f>+'RESUMEN TARIFAS (3)'!M94</f>
        <v>0</v>
      </c>
      <c r="M94" s="2">
        <f>+'RESUMEN TARIFAS (3)'!N94</f>
        <v>0</v>
      </c>
      <c r="N94" s="2">
        <f>+'RESUMEN TARIFAS (3)'!O94</f>
        <v>0</v>
      </c>
      <c r="O94" s="2">
        <f>+'RESUMEN TARIFAS (3)'!P94</f>
        <v>0</v>
      </c>
      <c r="P94" s="2">
        <f>+'RESUMEN TARIFAS (3)'!Q94</f>
        <v>0</v>
      </c>
      <c r="Q94" s="39"/>
      <c r="R94" s="39"/>
    </row>
    <row r="95" spans="1:18" s="125" customFormat="1" x14ac:dyDescent="0.2">
      <c r="A95" s="140">
        <v>54</v>
      </c>
      <c r="B95" s="8">
        <v>2017</v>
      </c>
      <c r="C95" s="8" t="s">
        <v>174</v>
      </c>
      <c r="D95" s="8" t="s">
        <v>148</v>
      </c>
      <c r="E95" s="95" t="s">
        <v>73</v>
      </c>
      <c r="F95" s="2">
        <f>+'RESUMEN TARIFAS (3)'!G95</f>
        <v>4700</v>
      </c>
      <c r="G95" s="2">
        <f>+'RESUMEN TARIFAS (3)'!H95</f>
        <v>5500</v>
      </c>
      <c r="H95" s="2">
        <f>+'RESUMEN TARIFAS (3)'!I95</f>
        <v>11100</v>
      </c>
      <c r="I95" s="2">
        <f>+'RESUMEN TARIFAS (3)'!J95</f>
        <v>19600</v>
      </c>
      <c r="J95" s="2">
        <f>+'RESUMEN TARIFAS (3)'!K95</f>
        <v>61600</v>
      </c>
      <c r="K95" s="2">
        <f>+'RESUMEN TARIFAS (3)'!L95</f>
        <v>82400</v>
      </c>
      <c r="L95" s="2">
        <f>+'RESUMEN TARIFAS (3)'!M95</f>
        <v>91500</v>
      </c>
      <c r="M95" s="2">
        <f>+'RESUMEN TARIFAS (3)'!N95</f>
        <v>0</v>
      </c>
      <c r="N95" s="2">
        <f>+'RESUMEN TARIFAS (3)'!O95</f>
        <v>0</v>
      </c>
      <c r="O95" s="2">
        <f>+'RESUMEN TARIFAS (3)'!P95</f>
        <v>0</v>
      </c>
      <c r="P95" s="2">
        <f>+'RESUMEN TARIFAS (3)'!Q95</f>
        <v>0</v>
      </c>
      <c r="Q95" s="39"/>
      <c r="R95" s="39"/>
    </row>
    <row r="96" spans="1:18" s="125" customFormat="1" x14ac:dyDescent="0.2">
      <c r="A96" s="140">
        <v>50</v>
      </c>
      <c r="B96" s="8">
        <v>2017</v>
      </c>
      <c r="C96" s="8" t="s">
        <v>168</v>
      </c>
      <c r="D96" s="8" t="s">
        <v>148</v>
      </c>
      <c r="E96" s="95" t="s">
        <v>69</v>
      </c>
      <c r="F96" s="2">
        <f>+'RESUMEN TARIFAS (3)'!G96</f>
        <v>9300</v>
      </c>
      <c r="G96" s="2">
        <f>+'RESUMEN TARIFAS (3)'!H96</f>
        <v>14400</v>
      </c>
      <c r="H96" s="2">
        <f>+'RESUMEN TARIFAS (3)'!I96</f>
        <v>11600</v>
      </c>
      <c r="I96" s="2">
        <f>+'RESUMEN TARIFAS (3)'!J96</f>
        <v>18400</v>
      </c>
      <c r="J96" s="2">
        <f>+'RESUMEN TARIFAS (3)'!K96</f>
        <v>26900</v>
      </c>
      <c r="K96" s="2">
        <f>+'RESUMEN TARIFAS (3)'!L96</f>
        <v>43300</v>
      </c>
      <c r="L96" s="2">
        <f>+'RESUMEN TARIFAS (3)'!M96</f>
        <v>54700</v>
      </c>
      <c r="M96" s="2">
        <f>+'RESUMEN TARIFAS (3)'!N96</f>
        <v>0</v>
      </c>
      <c r="N96" s="2">
        <f>+'RESUMEN TARIFAS (3)'!O96</f>
        <v>0</v>
      </c>
      <c r="O96" s="2">
        <f>+'RESUMEN TARIFAS (3)'!P96</f>
        <v>0</v>
      </c>
      <c r="P96" s="2">
        <f>+'RESUMEN TARIFAS (3)'!Q96</f>
        <v>0</v>
      </c>
      <c r="Q96" s="39"/>
      <c r="R96" s="39"/>
    </row>
    <row r="97" spans="1:18" s="125" customFormat="1" x14ac:dyDescent="0.2">
      <c r="A97" s="140">
        <v>143</v>
      </c>
      <c r="B97" s="8">
        <v>2018</v>
      </c>
      <c r="C97" s="2" t="s">
        <v>158</v>
      </c>
      <c r="D97" s="2" t="s">
        <v>148</v>
      </c>
      <c r="E97" s="2" t="s">
        <v>439</v>
      </c>
      <c r="F97" s="2">
        <f>+'RESUMEN TARIFAS (3)'!G97</f>
        <v>7900</v>
      </c>
      <c r="G97" s="2">
        <f>+'RESUMEN TARIFAS (3)'!H97</f>
        <v>8500</v>
      </c>
      <c r="H97" s="2">
        <f>+'RESUMEN TARIFAS (3)'!I97</f>
        <v>18100</v>
      </c>
      <c r="I97" s="2">
        <f>+'RESUMEN TARIFAS (3)'!J97</f>
        <v>23700</v>
      </c>
      <c r="J97" s="2">
        <f>+'RESUMEN TARIFAS (3)'!K97</f>
        <v>27400</v>
      </c>
      <c r="K97" s="2">
        <f>+'RESUMEN TARIFAS (3)'!L97</f>
        <v>27400</v>
      </c>
      <c r="L97" s="2">
        <f>+'RESUMEN TARIFAS (3)'!M97</f>
        <v>27400</v>
      </c>
      <c r="M97" s="2">
        <f>+'RESUMEN TARIFAS (3)'!N97</f>
        <v>0</v>
      </c>
      <c r="N97" s="2">
        <f>+'RESUMEN TARIFAS (3)'!O97</f>
        <v>0</v>
      </c>
      <c r="O97" s="2">
        <f>+'RESUMEN TARIFAS (3)'!P97</f>
        <v>0</v>
      </c>
      <c r="P97" s="2">
        <f>+'RESUMEN TARIFAS (3)'!Q97</f>
        <v>0</v>
      </c>
      <c r="Q97" s="39"/>
      <c r="R97" s="39"/>
    </row>
    <row r="98" spans="1:18" s="125" customFormat="1" x14ac:dyDescent="0.2">
      <c r="A98" s="140">
        <v>90</v>
      </c>
      <c r="B98" s="8">
        <v>2017</v>
      </c>
      <c r="C98" s="8" t="s">
        <v>161</v>
      </c>
      <c r="D98" s="8" t="s">
        <v>148</v>
      </c>
      <c r="E98" s="94" t="s">
        <v>107</v>
      </c>
      <c r="F98" s="2">
        <f>+'RESUMEN TARIFAS (3)'!G98</f>
        <v>8000</v>
      </c>
      <c r="G98" s="2">
        <f>+'RESUMEN TARIFAS (3)'!H98</f>
        <v>9600</v>
      </c>
      <c r="H98" s="2">
        <f>+'RESUMEN TARIFAS (3)'!I98</f>
        <v>25900</v>
      </c>
      <c r="I98" s="2">
        <f>+'RESUMEN TARIFAS (3)'!J98</f>
        <v>33800</v>
      </c>
      <c r="J98" s="2">
        <f>+'RESUMEN TARIFAS (3)'!K98</f>
        <v>38900</v>
      </c>
      <c r="K98" s="2">
        <f>+'RESUMEN TARIFAS (3)'!L98</f>
        <v>0</v>
      </c>
      <c r="L98" s="2">
        <f>+'RESUMEN TARIFAS (3)'!M98</f>
        <v>0</v>
      </c>
      <c r="M98" s="2">
        <f>+'RESUMEN TARIFAS (3)'!N98</f>
        <v>0</v>
      </c>
      <c r="N98" s="2">
        <f>+'RESUMEN TARIFAS (3)'!O98</f>
        <v>0</v>
      </c>
      <c r="O98" s="2">
        <f>+'RESUMEN TARIFAS (3)'!P98</f>
        <v>0</v>
      </c>
      <c r="P98" s="2">
        <f>+'RESUMEN TARIFAS (3)'!Q98</f>
        <v>0</v>
      </c>
      <c r="Q98" s="39"/>
      <c r="R98" s="39"/>
    </row>
    <row r="99" spans="1:18" s="125" customFormat="1" x14ac:dyDescent="0.2">
      <c r="A99" s="140">
        <v>23</v>
      </c>
      <c r="B99" s="8">
        <v>2017</v>
      </c>
      <c r="C99" s="8" t="s">
        <v>157</v>
      </c>
      <c r="D99" s="8" t="s">
        <v>148</v>
      </c>
      <c r="E99" s="8" t="s">
        <v>43</v>
      </c>
      <c r="F99" s="2">
        <f>+'RESUMEN TARIFAS (3)'!G99</f>
        <v>9300</v>
      </c>
      <c r="G99" s="2">
        <f>+'RESUMEN TARIFAS (3)'!H99</f>
        <v>14600</v>
      </c>
      <c r="H99" s="2">
        <f>+'RESUMEN TARIFAS (3)'!I99</f>
        <v>22700</v>
      </c>
      <c r="I99" s="2">
        <f>+'RESUMEN TARIFAS (3)'!J99</f>
        <v>33200</v>
      </c>
      <c r="J99" s="2">
        <f>+'RESUMEN TARIFAS (3)'!K99</f>
        <v>45500</v>
      </c>
      <c r="K99" s="2">
        <f>+'RESUMEN TARIFAS (3)'!L99</f>
        <v>45800</v>
      </c>
      <c r="L99" s="2">
        <f>+'RESUMEN TARIFAS (3)'!M99</f>
        <v>0</v>
      </c>
      <c r="M99" s="2">
        <f>+'RESUMEN TARIFAS (3)'!N99</f>
        <v>0</v>
      </c>
      <c r="N99" s="2">
        <f>+'RESUMEN TARIFAS (3)'!O99</f>
        <v>0</v>
      </c>
      <c r="O99" s="2">
        <f>+'RESUMEN TARIFAS (3)'!P99</f>
        <v>0</v>
      </c>
      <c r="P99" s="2">
        <f>+'RESUMEN TARIFAS (3)'!Q99</f>
        <v>0</v>
      </c>
      <c r="Q99" s="39"/>
      <c r="R99" s="39"/>
    </row>
    <row r="100" spans="1:18" s="125" customFormat="1" x14ac:dyDescent="0.2">
      <c r="A100" s="140">
        <v>70</v>
      </c>
      <c r="B100" s="8">
        <v>2017</v>
      </c>
      <c r="C100" s="8" t="s">
        <v>167</v>
      </c>
      <c r="D100" s="8" t="s">
        <v>148</v>
      </c>
      <c r="E100" s="94" t="s">
        <v>89</v>
      </c>
      <c r="F100" s="2">
        <f>+'RESUMEN TARIFAS (3)'!G100</f>
        <v>10100</v>
      </c>
      <c r="G100" s="2">
        <f>+'RESUMEN TARIFAS (3)'!H100</f>
        <v>12200</v>
      </c>
      <c r="H100" s="2">
        <f>+'RESUMEN TARIFAS (3)'!I100</f>
        <v>12200</v>
      </c>
      <c r="I100" s="2">
        <f>+'RESUMEN TARIFAS (3)'!J100</f>
        <v>12200</v>
      </c>
      <c r="J100" s="2">
        <f>+'RESUMEN TARIFAS (3)'!K100</f>
        <v>29800</v>
      </c>
      <c r="K100" s="2">
        <f>+'RESUMEN TARIFAS (3)'!L100</f>
        <v>37200</v>
      </c>
      <c r="L100" s="2">
        <f>+'RESUMEN TARIFAS (3)'!M100</f>
        <v>43200</v>
      </c>
      <c r="M100" s="2" t="str">
        <f>+'RESUMEN TARIFAS (3)'!N100</f>
        <v>-</v>
      </c>
      <c r="N100" s="2">
        <f>+'RESUMEN TARIFAS (3)'!O100</f>
        <v>0</v>
      </c>
      <c r="O100" s="2">
        <f>+'RESUMEN TARIFAS (3)'!P100</f>
        <v>0</v>
      </c>
      <c r="P100" s="2">
        <f>+'RESUMEN TARIFAS (3)'!Q100</f>
        <v>0</v>
      </c>
      <c r="Q100" s="39"/>
      <c r="R100" s="39"/>
    </row>
    <row r="101" spans="1:18" s="125" customFormat="1" x14ac:dyDescent="0.2">
      <c r="A101" s="140">
        <v>24</v>
      </c>
      <c r="B101" s="8">
        <v>2017</v>
      </c>
      <c r="C101" s="8" t="s">
        <v>164</v>
      </c>
      <c r="D101" s="8" t="s">
        <v>148</v>
      </c>
      <c r="E101" s="8" t="s">
        <v>44</v>
      </c>
      <c r="F101" s="2">
        <f>+'RESUMEN TARIFAS (3)'!G101</f>
        <v>8200</v>
      </c>
      <c r="G101" s="2">
        <f>+'RESUMEN TARIFAS (3)'!H101</f>
        <v>9000</v>
      </c>
      <c r="H101" s="2">
        <f>+'RESUMEN TARIFAS (3)'!I101</f>
        <v>18900</v>
      </c>
      <c r="I101" s="2">
        <f>+'RESUMEN TARIFAS (3)'!J101</f>
        <v>24000</v>
      </c>
      <c r="J101" s="2">
        <f>+'RESUMEN TARIFAS (3)'!K101</f>
        <v>27000</v>
      </c>
      <c r="K101" s="2">
        <f>+'RESUMEN TARIFAS (3)'!L101</f>
        <v>0</v>
      </c>
      <c r="L101" s="2">
        <f>+'RESUMEN TARIFAS (3)'!M101</f>
        <v>0</v>
      </c>
      <c r="M101" s="2">
        <f>+'RESUMEN TARIFAS (3)'!N101</f>
        <v>0</v>
      </c>
      <c r="N101" s="2">
        <f>+'RESUMEN TARIFAS (3)'!O101</f>
        <v>0</v>
      </c>
      <c r="O101" s="2">
        <f>+'RESUMEN TARIFAS (3)'!P101</f>
        <v>0</v>
      </c>
      <c r="P101" s="2">
        <f>+'RESUMEN TARIFAS (3)'!Q101</f>
        <v>0</v>
      </c>
      <c r="Q101" s="39"/>
      <c r="R101" s="39"/>
    </row>
    <row r="102" spans="1:18" s="125" customFormat="1" x14ac:dyDescent="0.2">
      <c r="A102" s="140">
        <v>73</v>
      </c>
      <c r="B102" s="8">
        <v>2017</v>
      </c>
      <c r="C102" s="8" t="s">
        <v>160</v>
      </c>
      <c r="D102" s="8" t="s">
        <v>148</v>
      </c>
      <c r="E102" s="94" t="s">
        <v>92</v>
      </c>
      <c r="F102" s="2">
        <f>+'RESUMEN TARIFAS (3)'!G102</f>
        <v>16100</v>
      </c>
      <c r="G102" s="2">
        <f>+'RESUMEN TARIFAS (3)'!H102</f>
        <v>31900</v>
      </c>
      <c r="H102" s="2">
        <f>+'RESUMEN TARIFAS (3)'!I102</f>
        <v>21700</v>
      </c>
      <c r="I102" s="2">
        <f>+'RESUMEN TARIFAS (3)'!J102</f>
        <v>38200</v>
      </c>
      <c r="J102" s="2">
        <f>+'RESUMEN TARIFAS (3)'!K102</f>
        <v>41600</v>
      </c>
      <c r="K102" s="2">
        <f>+'RESUMEN TARIFAS (3)'!L102</f>
        <v>63700</v>
      </c>
      <c r="L102" s="2">
        <f>+'RESUMEN TARIFAS (3)'!M102</f>
        <v>82400</v>
      </c>
      <c r="M102" s="2" t="str">
        <f>+'RESUMEN TARIFAS (3)'!N102</f>
        <v>-</v>
      </c>
      <c r="N102" s="2">
        <f>+'RESUMEN TARIFAS (3)'!O102</f>
        <v>0</v>
      </c>
      <c r="O102" s="2">
        <f>+'RESUMEN TARIFAS (3)'!P102</f>
        <v>0</v>
      </c>
      <c r="P102" s="2">
        <f>+'RESUMEN TARIFAS (3)'!Q102</f>
        <v>0</v>
      </c>
      <c r="Q102" s="39"/>
      <c r="R102" s="39"/>
    </row>
    <row r="103" spans="1:18" s="125" customFormat="1" x14ac:dyDescent="0.2">
      <c r="A103" s="140">
        <v>124</v>
      </c>
      <c r="B103" s="8">
        <v>2017</v>
      </c>
      <c r="C103" s="8" t="s">
        <v>172</v>
      </c>
      <c r="D103" s="8" t="s">
        <v>147</v>
      </c>
      <c r="E103" s="100" t="s">
        <v>410</v>
      </c>
      <c r="F103" s="2">
        <f>+'RESUMEN TARIFAS (3)'!G103</f>
        <v>7700</v>
      </c>
      <c r="G103" s="2">
        <f>+'RESUMEN TARIFAS (3)'!H103</f>
        <v>8600</v>
      </c>
      <c r="H103" s="2">
        <f>+'RESUMEN TARIFAS (3)'!I103</f>
        <v>18200</v>
      </c>
      <c r="I103" s="2">
        <f>+'RESUMEN TARIFAS (3)'!J103</f>
        <v>23100</v>
      </c>
      <c r="J103" s="2">
        <f>+'RESUMEN TARIFAS (3)'!K103</f>
        <v>26500</v>
      </c>
      <c r="K103" s="2">
        <f>+'RESUMEN TARIFAS (3)'!L103</f>
        <v>0</v>
      </c>
      <c r="L103" s="2">
        <f>+'RESUMEN TARIFAS (3)'!M103</f>
        <v>0</v>
      </c>
      <c r="M103" s="2">
        <f>+'RESUMEN TARIFAS (3)'!N103</f>
        <v>0</v>
      </c>
      <c r="N103" s="2">
        <f>+'RESUMEN TARIFAS (3)'!O103</f>
        <v>0</v>
      </c>
      <c r="O103" s="2">
        <f>+'RESUMEN TARIFAS (3)'!P103</f>
        <v>0</v>
      </c>
      <c r="P103" s="2">
        <f>+'RESUMEN TARIFAS (3)'!Q103</f>
        <v>0</v>
      </c>
      <c r="Q103" s="39"/>
      <c r="R103" s="82"/>
    </row>
    <row r="104" spans="1:18" s="125" customFormat="1" x14ac:dyDescent="0.2">
      <c r="A104" s="140">
        <v>25</v>
      </c>
      <c r="B104" s="8">
        <v>2017</v>
      </c>
      <c r="C104" s="8" t="s">
        <v>155</v>
      </c>
      <c r="D104" s="8" t="s">
        <v>148</v>
      </c>
      <c r="E104" s="8" t="s">
        <v>45</v>
      </c>
      <c r="F104" s="2">
        <f>+'RESUMEN TARIFAS (3)'!G104</f>
        <v>8200</v>
      </c>
      <c r="G104" s="2">
        <f>+'RESUMEN TARIFAS (3)'!H104</f>
        <v>8900</v>
      </c>
      <c r="H104" s="2">
        <f>+'RESUMEN TARIFAS (3)'!I104</f>
        <v>19600</v>
      </c>
      <c r="I104" s="2">
        <f>+'RESUMEN TARIFAS (3)'!J104</f>
        <v>25600</v>
      </c>
      <c r="J104" s="2">
        <f>+'RESUMEN TARIFAS (3)'!K104</f>
        <v>29600</v>
      </c>
      <c r="K104" s="2">
        <f>+'RESUMEN TARIFAS (3)'!L104</f>
        <v>0</v>
      </c>
      <c r="L104" s="2">
        <f>+'RESUMEN TARIFAS (3)'!M104</f>
        <v>0</v>
      </c>
      <c r="M104" s="2">
        <f>+'RESUMEN TARIFAS (3)'!N104</f>
        <v>0</v>
      </c>
      <c r="N104" s="2">
        <f>+'RESUMEN TARIFAS (3)'!O104</f>
        <v>0</v>
      </c>
      <c r="O104" s="2">
        <f>+'RESUMEN TARIFAS (3)'!P104</f>
        <v>0</v>
      </c>
      <c r="P104" s="2">
        <f>+'RESUMEN TARIFAS (3)'!Q104</f>
        <v>0</v>
      </c>
      <c r="Q104" s="39"/>
      <c r="R104" s="39"/>
    </row>
    <row r="105" spans="1:18" s="125" customFormat="1" x14ac:dyDescent="0.2">
      <c r="A105" s="140">
        <v>74</v>
      </c>
      <c r="B105" s="8">
        <v>2017</v>
      </c>
      <c r="C105" s="8" t="s">
        <v>157</v>
      </c>
      <c r="D105" s="8" t="s">
        <v>148</v>
      </c>
      <c r="E105" s="94" t="s">
        <v>462</v>
      </c>
      <c r="F105" s="2">
        <f>+'RESUMEN TARIFAS (3)'!G105</f>
        <v>8000</v>
      </c>
      <c r="G105" s="2">
        <f>+'RESUMEN TARIFAS (3)'!H105</f>
        <v>8700</v>
      </c>
      <c r="H105" s="2">
        <f>+'RESUMEN TARIFAS (3)'!I105</f>
        <v>18600</v>
      </c>
      <c r="I105" s="2">
        <f>+'RESUMEN TARIFAS (3)'!J105</f>
        <v>23600</v>
      </c>
      <c r="J105" s="2">
        <f>+'RESUMEN TARIFAS (3)'!K105</f>
        <v>26600</v>
      </c>
      <c r="K105" s="2">
        <f>+'RESUMEN TARIFAS (3)'!L105</f>
        <v>0</v>
      </c>
      <c r="L105" s="2">
        <f>+'RESUMEN TARIFAS (3)'!M105</f>
        <v>0</v>
      </c>
      <c r="M105" s="2">
        <f>+'RESUMEN TARIFAS (3)'!N105</f>
        <v>0</v>
      </c>
      <c r="N105" s="2">
        <f>+'RESUMEN TARIFAS (3)'!O105</f>
        <v>0</v>
      </c>
      <c r="O105" s="2">
        <f>+'RESUMEN TARIFAS (3)'!P105</f>
        <v>0</v>
      </c>
      <c r="P105" s="2">
        <f>+'RESUMEN TARIFAS (3)'!Q105</f>
        <v>0</v>
      </c>
      <c r="Q105" s="39"/>
      <c r="R105" s="39"/>
    </row>
    <row r="106" spans="1:18" s="125" customFormat="1" x14ac:dyDescent="0.2">
      <c r="A106" s="140">
        <v>79</v>
      </c>
      <c r="B106" s="8">
        <v>2017</v>
      </c>
      <c r="C106" s="8" t="s">
        <v>155</v>
      </c>
      <c r="D106" s="8" t="s">
        <v>148</v>
      </c>
      <c r="E106" s="94" t="s">
        <v>98</v>
      </c>
      <c r="F106" s="2">
        <f>+'RESUMEN TARIFAS (3)'!G106</f>
        <v>9800</v>
      </c>
      <c r="G106" s="2">
        <f>+'RESUMEN TARIFAS (3)'!H106</f>
        <v>25700</v>
      </c>
      <c r="H106" s="2">
        <f>+'RESUMEN TARIFAS (3)'!I106</f>
        <v>19500</v>
      </c>
      <c r="I106" s="2">
        <f>+'RESUMEN TARIFAS (3)'!J106</f>
        <v>38200</v>
      </c>
      <c r="J106" s="2">
        <f>+'RESUMEN TARIFAS (3)'!K106</f>
        <v>44400</v>
      </c>
      <c r="K106" s="2">
        <f>+'RESUMEN TARIFAS (3)'!L106</f>
        <v>51200</v>
      </c>
      <c r="L106" s="2">
        <f>+'RESUMEN TARIFAS (3)'!M106</f>
        <v>56900</v>
      </c>
      <c r="M106" s="2" t="str">
        <f>+'RESUMEN TARIFAS (3)'!N106</f>
        <v>-</v>
      </c>
      <c r="N106" s="2" t="str">
        <f>+'RESUMEN TARIFAS (3)'!O106</f>
        <v>-</v>
      </c>
      <c r="O106" s="2">
        <f>+'RESUMEN TARIFAS (3)'!P106</f>
        <v>0</v>
      </c>
      <c r="P106" s="2">
        <f>+'RESUMEN TARIFAS (3)'!Q106</f>
        <v>0</v>
      </c>
      <c r="Q106" s="39"/>
      <c r="R106" s="39"/>
    </row>
    <row r="107" spans="1:18" s="125" customFormat="1" x14ac:dyDescent="0.2">
      <c r="A107" s="140">
        <v>64</v>
      </c>
      <c r="B107" s="8">
        <v>2017</v>
      </c>
      <c r="C107" s="8" t="s">
        <v>160</v>
      </c>
      <c r="D107" s="8" t="s">
        <v>148</v>
      </c>
      <c r="E107" s="95" t="s">
        <v>83</v>
      </c>
      <c r="F107" s="2">
        <f>+'RESUMEN TARIFAS (3)'!G107</f>
        <v>11700</v>
      </c>
      <c r="G107" s="2">
        <f>+'RESUMEN TARIFAS (3)'!H107</f>
        <v>18500</v>
      </c>
      <c r="H107" s="2">
        <f>+'RESUMEN TARIFAS (3)'!I107</f>
        <v>16200</v>
      </c>
      <c r="I107" s="2">
        <f>+'RESUMEN TARIFAS (3)'!J107</f>
        <v>20200</v>
      </c>
      <c r="J107" s="2">
        <f>+'RESUMEN TARIFAS (3)'!K107</f>
        <v>40300</v>
      </c>
      <c r="K107" s="2">
        <f>+'RESUMEN TARIFAS (3)'!L107</f>
        <v>57500</v>
      </c>
      <c r="L107" s="2">
        <f>+'RESUMEN TARIFAS (3)'!M107</f>
        <v>57500</v>
      </c>
      <c r="M107" s="2" t="str">
        <f>+'RESUMEN TARIFAS (3)'!N107</f>
        <v>-</v>
      </c>
      <c r="N107" s="2">
        <f>+'RESUMEN TARIFAS (3)'!O107</f>
        <v>0</v>
      </c>
      <c r="O107" s="2">
        <f>+'RESUMEN TARIFAS (3)'!P107</f>
        <v>0</v>
      </c>
      <c r="P107" s="2">
        <f>+'RESUMEN TARIFAS (3)'!Q107</f>
        <v>0</v>
      </c>
      <c r="Q107" s="39"/>
      <c r="R107" s="39"/>
    </row>
    <row r="108" spans="1:18" s="125" customFormat="1" x14ac:dyDescent="0.2">
      <c r="A108" s="140">
        <v>135</v>
      </c>
      <c r="B108" s="8">
        <v>2017</v>
      </c>
      <c r="C108" s="8" t="s">
        <v>173</v>
      </c>
      <c r="D108" s="8" t="s">
        <v>454</v>
      </c>
      <c r="E108" s="8" t="s">
        <v>223</v>
      </c>
      <c r="F108" s="2">
        <f>+'RESUMEN TARIFAS (3)'!G108</f>
        <v>3500</v>
      </c>
      <c r="G108" s="2">
        <f>+'RESUMEN TARIFAS (3)'!H108</f>
        <v>12100</v>
      </c>
      <c r="H108" s="2">
        <f>+'RESUMEN TARIFAS (3)'!I108</f>
        <v>7700</v>
      </c>
      <c r="I108" s="2">
        <f>+'RESUMEN TARIFAS (3)'!J108</f>
        <v>12100</v>
      </c>
      <c r="J108" s="2">
        <f>+'RESUMEN TARIFAS (3)'!K108</f>
        <v>17200</v>
      </c>
      <c r="K108" s="2">
        <f>+'RESUMEN TARIFAS (3)'!L108</f>
        <v>23000</v>
      </c>
      <c r="L108" s="2">
        <f>+'RESUMEN TARIFAS (3)'!M108</f>
        <v>26100</v>
      </c>
      <c r="M108" s="2" t="str">
        <f>+'RESUMEN TARIFAS (3)'!N108</f>
        <v>-</v>
      </c>
      <c r="N108" s="2">
        <f>+'RESUMEN TARIFAS (3)'!O108</f>
        <v>0</v>
      </c>
      <c r="O108" s="2">
        <f>+'RESUMEN TARIFAS (3)'!P108</f>
        <v>0</v>
      </c>
      <c r="P108" s="2">
        <f>+'RESUMEN TARIFAS (3)'!Q108</f>
        <v>0</v>
      </c>
      <c r="Q108" s="39"/>
      <c r="R108" s="39"/>
    </row>
    <row r="109" spans="1:18" s="125" customFormat="1" x14ac:dyDescent="0.2">
      <c r="A109" s="140">
        <v>131</v>
      </c>
      <c r="B109" s="8">
        <v>2017</v>
      </c>
      <c r="C109" s="8" t="s">
        <v>173</v>
      </c>
      <c r="D109" s="8" t="s">
        <v>148</v>
      </c>
      <c r="E109" s="94" t="s">
        <v>144</v>
      </c>
      <c r="F109" s="2">
        <f>+'RESUMEN TARIFAS (3)'!G109</f>
        <v>11100</v>
      </c>
      <c r="G109" s="2">
        <f>+'RESUMEN TARIFAS (3)'!H109</f>
        <v>13200</v>
      </c>
      <c r="H109" s="2">
        <f>+'RESUMEN TARIFAS (3)'!I109</f>
        <v>17200</v>
      </c>
      <c r="I109" s="2">
        <f>+'RESUMEN TARIFAS (3)'!J109</f>
        <v>21400</v>
      </c>
      <c r="J109" s="2">
        <f>+'RESUMEN TARIFAS (3)'!K109</f>
        <v>30900</v>
      </c>
      <c r="K109" s="2">
        <f>+'RESUMEN TARIFAS (3)'!L109</f>
        <v>41000</v>
      </c>
      <c r="L109" s="2">
        <f>+'RESUMEN TARIFAS (3)'!M109</f>
        <v>46300</v>
      </c>
      <c r="M109" s="2">
        <f>+'RESUMEN TARIFAS (3)'!N109</f>
        <v>0</v>
      </c>
      <c r="N109" s="2">
        <f>+'RESUMEN TARIFAS (3)'!O109</f>
        <v>0</v>
      </c>
      <c r="O109" s="2">
        <f>+'RESUMEN TARIFAS (3)'!P109</f>
        <v>0</v>
      </c>
      <c r="P109" s="2">
        <f>+'RESUMEN TARIFAS (3)'!Q109</f>
        <v>0</v>
      </c>
      <c r="Q109" s="39"/>
      <c r="R109" s="39"/>
    </row>
    <row r="110" spans="1:18" s="125" customFormat="1" x14ac:dyDescent="0.2">
      <c r="A110" s="140">
        <v>26</v>
      </c>
      <c r="B110" s="8">
        <v>2017</v>
      </c>
      <c r="C110" s="8" t="s">
        <v>155</v>
      </c>
      <c r="D110" s="8" t="s">
        <v>148</v>
      </c>
      <c r="E110" s="8" t="s">
        <v>46</v>
      </c>
      <c r="F110" s="2">
        <f>+'RESUMEN TARIFAS (3)'!G110</f>
        <v>8900</v>
      </c>
      <c r="G110" s="2">
        <f>+'RESUMEN TARIFAS (3)'!H110</f>
        <v>11100</v>
      </c>
      <c r="H110" s="2">
        <f>+'RESUMEN TARIFAS (3)'!I110</f>
        <v>23400</v>
      </c>
      <c r="I110" s="2">
        <f>+'RESUMEN TARIFAS (3)'!J110</f>
        <v>33100</v>
      </c>
      <c r="J110" s="2">
        <f>+'RESUMEN TARIFAS (3)'!K110</f>
        <v>35500</v>
      </c>
      <c r="K110" s="2">
        <f>+'RESUMEN TARIFAS (3)'!L110</f>
        <v>0</v>
      </c>
      <c r="L110" s="2">
        <f>+'RESUMEN TARIFAS (3)'!M110</f>
        <v>0</v>
      </c>
      <c r="M110" s="2">
        <f>+'RESUMEN TARIFAS (3)'!N110</f>
        <v>0</v>
      </c>
      <c r="N110" s="2">
        <f>+'RESUMEN TARIFAS (3)'!O110</f>
        <v>0</v>
      </c>
      <c r="O110" s="2">
        <f>+'RESUMEN TARIFAS (3)'!P110</f>
        <v>0</v>
      </c>
      <c r="P110" s="2">
        <f>+'RESUMEN TARIFAS (3)'!Q110</f>
        <v>0</v>
      </c>
      <c r="Q110" s="39"/>
      <c r="R110" s="82"/>
    </row>
    <row r="111" spans="1:18" s="125" customFormat="1" x14ac:dyDescent="0.2">
      <c r="A111" s="140">
        <v>55</v>
      </c>
      <c r="B111" s="8">
        <v>2017</v>
      </c>
      <c r="C111" s="8" t="s">
        <v>174</v>
      </c>
      <c r="D111" s="8" t="s">
        <v>148</v>
      </c>
      <c r="E111" s="95" t="s">
        <v>74</v>
      </c>
      <c r="F111" s="2">
        <f>+'RESUMEN TARIFAS (3)'!G111</f>
        <v>8200</v>
      </c>
      <c r="G111" s="2">
        <f>+'RESUMEN TARIFAS (3)'!H111</f>
        <v>9000</v>
      </c>
      <c r="H111" s="2">
        <f>+'RESUMEN TARIFAS (3)'!I111</f>
        <v>18900</v>
      </c>
      <c r="I111" s="2">
        <f>+'RESUMEN TARIFAS (3)'!J111</f>
        <v>24000</v>
      </c>
      <c r="J111" s="2">
        <f>+'RESUMEN TARIFAS (3)'!K111</f>
        <v>27000</v>
      </c>
      <c r="K111" s="2">
        <f>+'RESUMEN TARIFAS (3)'!L111</f>
        <v>0</v>
      </c>
      <c r="L111" s="2">
        <f>+'RESUMEN TARIFAS (3)'!M111</f>
        <v>0</v>
      </c>
      <c r="M111" s="2">
        <f>+'RESUMEN TARIFAS (3)'!N111</f>
        <v>0</v>
      </c>
      <c r="N111" s="2">
        <f>+'RESUMEN TARIFAS (3)'!O111</f>
        <v>0</v>
      </c>
      <c r="O111" s="2">
        <f>+'RESUMEN TARIFAS (3)'!P111</f>
        <v>0</v>
      </c>
      <c r="P111" s="2">
        <f>+'RESUMEN TARIFAS (3)'!Q111</f>
        <v>0</v>
      </c>
      <c r="Q111" s="39"/>
      <c r="R111" s="39"/>
    </row>
    <row r="112" spans="1:18" s="125" customFormat="1" x14ac:dyDescent="0.2">
      <c r="A112" s="140">
        <v>76</v>
      </c>
      <c r="B112" s="8">
        <v>2017</v>
      </c>
      <c r="C112" s="8" t="s">
        <v>157</v>
      </c>
      <c r="D112" s="8" t="s">
        <v>148</v>
      </c>
      <c r="E112" s="94" t="s">
        <v>95</v>
      </c>
      <c r="F112" s="2">
        <f>+'RESUMEN TARIFAS (3)'!G112</f>
        <v>11000</v>
      </c>
      <c r="G112" s="2">
        <f>+'RESUMEN TARIFAS (3)'!H112</f>
        <v>16600</v>
      </c>
      <c r="H112" s="2">
        <f>+'RESUMEN TARIFAS (3)'!I112</f>
        <v>12000</v>
      </c>
      <c r="I112" s="2">
        <f>+'RESUMEN TARIFAS (3)'!J112</f>
        <v>21200</v>
      </c>
      <c r="J112" s="2">
        <f>+'RESUMEN TARIFAS (3)'!K112</f>
        <v>66500</v>
      </c>
      <c r="K112" s="2">
        <f>+'RESUMEN TARIFAS (3)'!L112</f>
        <v>89000</v>
      </c>
      <c r="L112" s="2">
        <f>+'RESUMEN TARIFAS (3)'!M112</f>
        <v>98800</v>
      </c>
      <c r="M112" s="2">
        <f>+'RESUMEN TARIFAS (3)'!N112</f>
        <v>0</v>
      </c>
      <c r="N112" s="2">
        <f>+'RESUMEN TARIFAS (3)'!O112</f>
        <v>0</v>
      </c>
      <c r="O112" s="2">
        <f>+'RESUMEN TARIFAS (3)'!P112</f>
        <v>0</v>
      </c>
      <c r="P112" s="2">
        <f>+'RESUMEN TARIFAS (3)'!Q112</f>
        <v>0</v>
      </c>
      <c r="Q112" s="39"/>
      <c r="R112" s="39"/>
    </row>
    <row r="113" spans="1:18" s="125" customFormat="1" x14ac:dyDescent="0.2">
      <c r="A113" s="140">
        <v>133</v>
      </c>
      <c r="B113" s="8">
        <v>2017</v>
      </c>
      <c r="C113" s="8" t="s">
        <v>159</v>
      </c>
      <c r="D113" s="8" t="s">
        <v>148</v>
      </c>
      <c r="E113" s="99" t="s">
        <v>146</v>
      </c>
      <c r="F113" s="2">
        <f>+'RESUMEN TARIFAS (3)'!G113</f>
        <v>11500</v>
      </c>
      <c r="G113" s="2">
        <f>+'RESUMEN TARIFAS (3)'!H113</f>
        <v>34200</v>
      </c>
      <c r="H113" s="2">
        <f>+'RESUMEN TARIFAS (3)'!I113</f>
        <v>17200</v>
      </c>
      <c r="I113" s="2">
        <f>+'RESUMEN TARIFAS (3)'!J113</f>
        <v>45500</v>
      </c>
      <c r="J113" s="2">
        <f>+'RESUMEN TARIFAS (3)'!K113</f>
        <v>51200</v>
      </c>
      <c r="K113" s="2">
        <f>+'RESUMEN TARIFAS (3)'!L113</f>
        <v>56900</v>
      </c>
      <c r="L113" s="2">
        <f>+'RESUMEN TARIFAS (3)'!M113</f>
        <v>68200</v>
      </c>
      <c r="M113" s="2" t="str">
        <f>+'RESUMEN TARIFAS (3)'!N113</f>
        <v>-</v>
      </c>
      <c r="N113" s="2">
        <f>+'RESUMEN TARIFAS (3)'!O113</f>
        <v>0</v>
      </c>
      <c r="O113" s="2">
        <f>+'RESUMEN TARIFAS (3)'!P113</f>
        <v>0</v>
      </c>
      <c r="P113" s="2">
        <f>+'RESUMEN TARIFAS (3)'!Q113</f>
        <v>0</v>
      </c>
      <c r="Q113" s="39"/>
      <c r="R113" s="39"/>
    </row>
    <row r="114" spans="1:18" s="125" customFormat="1" x14ac:dyDescent="0.2">
      <c r="A114" s="140">
        <v>140</v>
      </c>
      <c r="B114" s="8">
        <v>2018</v>
      </c>
      <c r="C114" s="8" t="s">
        <v>172</v>
      </c>
      <c r="D114" s="8" t="s">
        <v>147</v>
      </c>
      <c r="E114" s="8" t="s">
        <v>422</v>
      </c>
      <c r="F114" s="2">
        <f>+'RESUMEN TARIFAS (3)'!G114</f>
        <v>12200</v>
      </c>
      <c r="G114" s="2">
        <f>+'RESUMEN TARIFAS (3)'!H114</f>
        <v>18000</v>
      </c>
      <c r="H114" s="2">
        <f>+'RESUMEN TARIFAS (3)'!I114</f>
        <v>18000</v>
      </c>
      <c r="I114" s="2">
        <f>+'RESUMEN TARIFAS (3)'!J114</f>
        <v>18000</v>
      </c>
      <c r="J114" s="2">
        <f>+'RESUMEN TARIFAS (3)'!K114</f>
        <v>32600</v>
      </c>
      <c r="K114" s="2">
        <f>+'RESUMEN TARIFAS (3)'!L114</f>
        <v>52000</v>
      </c>
      <c r="L114" s="2">
        <f>+'RESUMEN TARIFAS (3)'!M114</f>
        <v>59900</v>
      </c>
      <c r="M114" s="2">
        <f>+'RESUMEN TARIFAS (3)'!N114</f>
        <v>0</v>
      </c>
      <c r="N114" s="2">
        <f>+'RESUMEN TARIFAS (3)'!O114</f>
        <v>0</v>
      </c>
      <c r="O114" s="2">
        <f>+'RESUMEN TARIFAS (3)'!P114</f>
        <v>0</v>
      </c>
      <c r="P114" s="2">
        <f>+'RESUMEN TARIFAS (3)'!Q114</f>
        <v>0</v>
      </c>
      <c r="Q114" s="39"/>
      <c r="R114" s="39"/>
    </row>
    <row r="115" spans="1:18" s="125" customFormat="1" x14ac:dyDescent="0.2">
      <c r="A115" s="140">
        <v>27</v>
      </c>
      <c r="B115" s="8">
        <v>2017</v>
      </c>
      <c r="C115" s="8" t="s">
        <v>164</v>
      </c>
      <c r="D115" s="8" t="s">
        <v>147</v>
      </c>
      <c r="E115" s="8" t="s">
        <v>47</v>
      </c>
      <c r="F115" s="2">
        <f>+'RESUMEN TARIFAS (3)'!G115</f>
        <v>9000</v>
      </c>
      <c r="G115" s="2">
        <f>+'RESUMEN TARIFAS (3)'!H115</f>
        <v>9600</v>
      </c>
      <c r="H115" s="2">
        <f>+'RESUMEN TARIFAS (3)'!I115</f>
        <v>10500</v>
      </c>
      <c r="I115" s="2">
        <f>+'RESUMEN TARIFAS (3)'!J115</f>
        <v>11100</v>
      </c>
      <c r="J115" s="2">
        <f>+'RESUMEN TARIFAS (3)'!K115</f>
        <v>12000</v>
      </c>
      <c r="K115" s="2">
        <f>+'RESUMEN TARIFAS (3)'!L115</f>
        <v>34500</v>
      </c>
      <c r="L115" s="2">
        <f>+'RESUMEN TARIFAS (3)'!M115</f>
        <v>39500</v>
      </c>
      <c r="M115" s="2">
        <f>+'RESUMEN TARIFAS (3)'!N115</f>
        <v>0</v>
      </c>
      <c r="N115" s="2">
        <f>+'RESUMEN TARIFAS (3)'!O115</f>
        <v>0</v>
      </c>
      <c r="O115" s="2">
        <f>+'RESUMEN TARIFAS (3)'!P115</f>
        <v>0</v>
      </c>
      <c r="P115" s="2">
        <f>+'RESUMEN TARIFAS (3)'!Q115</f>
        <v>0</v>
      </c>
      <c r="Q115" s="39"/>
      <c r="R115" s="39"/>
    </row>
    <row r="116" spans="1:18" s="125" customFormat="1" x14ac:dyDescent="0.2">
      <c r="A116" s="140">
        <v>81</v>
      </c>
      <c r="B116" s="8">
        <v>2017</v>
      </c>
      <c r="C116" s="8" t="s">
        <v>157</v>
      </c>
      <c r="D116" s="8" t="s">
        <v>148</v>
      </c>
      <c r="E116" s="94" t="s">
        <v>100</v>
      </c>
      <c r="F116" s="2">
        <f>+'RESUMEN TARIFAS (3)'!G116</f>
        <v>8200</v>
      </c>
      <c r="G116" s="2">
        <f>+'RESUMEN TARIFAS (3)'!H116</f>
        <v>9000</v>
      </c>
      <c r="H116" s="2">
        <f>+'RESUMEN TARIFAS (3)'!I116</f>
        <v>18900</v>
      </c>
      <c r="I116" s="2">
        <f>+'RESUMEN TARIFAS (3)'!J116</f>
        <v>24000</v>
      </c>
      <c r="J116" s="2">
        <f>+'RESUMEN TARIFAS (3)'!K116</f>
        <v>27000</v>
      </c>
      <c r="K116" s="2">
        <f>+'RESUMEN TARIFAS (3)'!L116</f>
        <v>0</v>
      </c>
      <c r="L116" s="2">
        <f>+'RESUMEN TARIFAS (3)'!M116</f>
        <v>0</v>
      </c>
      <c r="M116" s="2">
        <f>+'RESUMEN TARIFAS (3)'!N116</f>
        <v>0</v>
      </c>
      <c r="N116" s="2">
        <f>+'RESUMEN TARIFAS (3)'!O116</f>
        <v>0</v>
      </c>
      <c r="O116" s="2">
        <f>+'RESUMEN TARIFAS (3)'!P116</f>
        <v>0</v>
      </c>
      <c r="P116" s="2">
        <f>+'RESUMEN TARIFAS (3)'!Q116</f>
        <v>0</v>
      </c>
      <c r="Q116" s="39"/>
      <c r="R116" s="39"/>
    </row>
    <row r="117" spans="1:18" s="125" customFormat="1" x14ac:dyDescent="0.2">
      <c r="A117" s="140">
        <v>28</v>
      </c>
      <c r="B117" s="8">
        <v>2017</v>
      </c>
      <c r="C117" s="8" t="s">
        <v>166</v>
      </c>
      <c r="D117" s="8" t="s">
        <v>147</v>
      </c>
      <c r="E117" s="8" t="s">
        <v>48</v>
      </c>
      <c r="F117" s="2">
        <f>+'RESUMEN TARIFAS (3)'!G117</f>
        <v>7800</v>
      </c>
      <c r="G117" s="2">
        <f>+'RESUMEN TARIFAS (3)'!H117</f>
        <v>11600</v>
      </c>
      <c r="H117" s="2">
        <f>+'RESUMEN TARIFAS (3)'!I117</f>
        <v>10100</v>
      </c>
      <c r="I117" s="2">
        <f>+'RESUMEN TARIFAS (3)'!J117</f>
        <v>13500</v>
      </c>
      <c r="J117" s="2">
        <f>+'RESUMEN TARIFAS (3)'!K117</f>
        <v>22900</v>
      </c>
      <c r="K117" s="2">
        <f>+'RESUMEN TARIFAS (3)'!L117</f>
        <v>30900</v>
      </c>
      <c r="L117" s="2">
        <f>+'RESUMEN TARIFAS (3)'!M117</f>
        <v>33400</v>
      </c>
      <c r="M117" s="2" t="str">
        <f>+'RESUMEN TARIFAS (3)'!N117</f>
        <v>-</v>
      </c>
      <c r="N117" s="2">
        <f>+'RESUMEN TARIFAS (3)'!O117</f>
        <v>0</v>
      </c>
      <c r="O117" s="2">
        <f>+'RESUMEN TARIFAS (3)'!P117</f>
        <v>0</v>
      </c>
      <c r="P117" s="2">
        <f>+'RESUMEN TARIFAS (3)'!Q117</f>
        <v>0</v>
      </c>
      <c r="Q117" s="39"/>
      <c r="R117" s="82"/>
    </row>
    <row r="118" spans="1:18" s="125" customFormat="1" x14ac:dyDescent="0.2">
      <c r="A118" s="140">
        <v>29</v>
      </c>
      <c r="B118" s="8">
        <v>2017</v>
      </c>
      <c r="C118" s="8" t="s">
        <v>164</v>
      </c>
      <c r="D118" s="8" t="s">
        <v>147</v>
      </c>
      <c r="E118" s="8" t="s">
        <v>420</v>
      </c>
      <c r="F118" s="2">
        <f>+'RESUMEN TARIFAS (3)'!G118</f>
        <v>8000</v>
      </c>
      <c r="G118" s="2">
        <f>+'RESUMEN TARIFAS (3)'!H118</f>
        <v>8700</v>
      </c>
      <c r="H118" s="2">
        <f>+'RESUMEN TARIFAS (3)'!I118</f>
        <v>18600</v>
      </c>
      <c r="I118" s="2">
        <f>+'RESUMEN TARIFAS (3)'!J118</f>
        <v>23600</v>
      </c>
      <c r="J118" s="2">
        <f>+'RESUMEN TARIFAS (3)'!K118</f>
        <v>26600</v>
      </c>
      <c r="K118" s="2">
        <f>+'RESUMEN TARIFAS (3)'!L118</f>
        <v>0</v>
      </c>
      <c r="L118" s="2">
        <f>+'RESUMEN TARIFAS (3)'!M118</f>
        <v>0</v>
      </c>
      <c r="M118" s="2">
        <f>+'RESUMEN TARIFAS (3)'!N118</f>
        <v>0</v>
      </c>
      <c r="N118" s="2">
        <f>+'RESUMEN TARIFAS (3)'!O118</f>
        <v>0</v>
      </c>
      <c r="O118" s="2">
        <f>+'RESUMEN TARIFAS (3)'!P118</f>
        <v>0</v>
      </c>
      <c r="P118" s="2">
        <f>+'RESUMEN TARIFAS (3)'!Q118</f>
        <v>0</v>
      </c>
      <c r="Q118" s="39"/>
      <c r="R118" s="82"/>
    </row>
    <row r="119" spans="1:18" s="125" customFormat="1" x14ac:dyDescent="0.2">
      <c r="A119" s="140">
        <v>111</v>
      </c>
      <c r="B119" s="8">
        <v>2017</v>
      </c>
      <c r="C119" s="8" t="s">
        <v>164</v>
      </c>
      <c r="D119" s="8" t="s">
        <v>148</v>
      </c>
      <c r="E119" s="8" t="s">
        <v>49</v>
      </c>
      <c r="F119" s="2">
        <f>+'RESUMEN TARIFAS (3)'!G119</f>
        <v>7200</v>
      </c>
      <c r="G119" s="2">
        <f>+'RESUMEN TARIFAS (3)'!H119</f>
        <v>8200</v>
      </c>
      <c r="H119" s="2">
        <f>+'RESUMEN TARIFAS (3)'!I119</f>
        <v>19600</v>
      </c>
      <c r="I119" s="2">
        <f>+'RESUMEN TARIFAS (3)'!J119</f>
        <v>26000</v>
      </c>
      <c r="J119" s="2">
        <f>+'RESUMEN TARIFAS (3)'!K119</f>
        <v>29800</v>
      </c>
      <c r="K119" s="2">
        <f>+'RESUMEN TARIFAS (3)'!L119</f>
        <v>0</v>
      </c>
      <c r="L119" s="2">
        <f>+'RESUMEN TARIFAS (3)'!M119</f>
        <v>0</v>
      </c>
      <c r="M119" s="2">
        <f>+'RESUMEN TARIFAS (3)'!N119</f>
        <v>0</v>
      </c>
      <c r="N119" s="2">
        <f>+'RESUMEN TARIFAS (3)'!O119</f>
        <v>0</v>
      </c>
      <c r="O119" s="2">
        <f>+'RESUMEN TARIFAS (3)'!P119</f>
        <v>0</v>
      </c>
      <c r="P119" s="2">
        <f>+'RESUMEN TARIFAS (3)'!Q119</f>
        <v>0</v>
      </c>
      <c r="Q119" s="39"/>
      <c r="R119" s="39"/>
    </row>
    <row r="120" spans="1:18" s="125" customFormat="1" x14ac:dyDescent="0.2">
      <c r="A120" s="140">
        <v>93</v>
      </c>
      <c r="B120" s="8">
        <v>2017</v>
      </c>
      <c r="C120" s="8" t="s">
        <v>166</v>
      </c>
      <c r="D120" s="8" t="s">
        <v>148</v>
      </c>
      <c r="E120" s="94" t="s">
        <v>110</v>
      </c>
      <c r="F120" s="2">
        <f>+'RESUMEN TARIFAS (3)'!G120</f>
        <v>8200</v>
      </c>
      <c r="G120" s="2">
        <f>+'RESUMEN TARIFAS (3)'!H120</f>
        <v>9000</v>
      </c>
      <c r="H120" s="2">
        <f>+'RESUMEN TARIFAS (3)'!I120</f>
        <v>18900</v>
      </c>
      <c r="I120" s="2">
        <f>+'RESUMEN TARIFAS (3)'!J120</f>
        <v>24000</v>
      </c>
      <c r="J120" s="2">
        <f>+'RESUMEN TARIFAS (3)'!K120</f>
        <v>27000</v>
      </c>
      <c r="K120" s="2">
        <f>+'RESUMEN TARIFAS (3)'!L120</f>
        <v>0</v>
      </c>
      <c r="L120" s="2">
        <f>+'RESUMEN TARIFAS (3)'!M120</f>
        <v>0</v>
      </c>
      <c r="M120" s="2">
        <f>+'RESUMEN TARIFAS (3)'!N120</f>
        <v>0</v>
      </c>
      <c r="N120" s="2">
        <f>+'RESUMEN TARIFAS (3)'!O120</f>
        <v>0</v>
      </c>
      <c r="O120" s="2">
        <f>+'RESUMEN TARIFAS (3)'!P120</f>
        <v>0</v>
      </c>
      <c r="P120" s="2">
        <f>+'RESUMEN TARIFAS (3)'!Q120</f>
        <v>0</v>
      </c>
    </row>
    <row r="121" spans="1:18" s="125" customFormat="1" x14ac:dyDescent="0.2">
      <c r="A121" s="140">
        <v>117</v>
      </c>
      <c r="B121" s="8">
        <v>2017</v>
      </c>
      <c r="C121" s="8" t="s">
        <v>174</v>
      </c>
      <c r="D121" s="8" t="s">
        <v>148</v>
      </c>
      <c r="E121" s="94" t="s">
        <v>447</v>
      </c>
      <c r="F121" s="2">
        <f>+'RESUMEN TARIFAS (3)'!G121</f>
        <v>8300</v>
      </c>
      <c r="G121" s="2">
        <f>+'RESUMEN TARIFAS (3)'!H121</f>
        <v>10000</v>
      </c>
      <c r="H121" s="2">
        <f>+'RESUMEN TARIFAS (3)'!I121</f>
        <v>26900</v>
      </c>
      <c r="I121" s="2">
        <f>+'RESUMEN TARIFAS (3)'!J121</f>
        <v>35200</v>
      </c>
      <c r="J121" s="2">
        <f>+'RESUMEN TARIFAS (3)'!K121</f>
        <v>40500</v>
      </c>
      <c r="K121" s="2">
        <f>+'RESUMEN TARIFAS (3)'!L121</f>
        <v>0</v>
      </c>
      <c r="L121" s="2">
        <f>+'RESUMEN TARIFAS (3)'!M121</f>
        <v>0</v>
      </c>
      <c r="M121" s="2">
        <f>+'RESUMEN TARIFAS (3)'!N121</f>
        <v>0</v>
      </c>
      <c r="N121" s="2">
        <f>+'RESUMEN TARIFAS (3)'!O121</f>
        <v>0</v>
      </c>
      <c r="O121" s="2">
        <f>+'RESUMEN TARIFAS (3)'!P121</f>
        <v>0</v>
      </c>
      <c r="P121" s="2">
        <f>+'RESUMEN TARIFAS (3)'!Q121</f>
        <v>0</v>
      </c>
    </row>
    <row r="122" spans="1:18" s="125" customFormat="1" x14ac:dyDescent="0.2">
      <c r="A122" s="140">
        <v>40</v>
      </c>
      <c r="B122" s="8">
        <v>2017</v>
      </c>
      <c r="C122" s="8" t="s">
        <v>156</v>
      </c>
      <c r="D122" s="8" t="s">
        <v>147</v>
      </c>
      <c r="E122" s="8" t="s">
        <v>60</v>
      </c>
      <c r="F122" s="2">
        <f>+'RESUMEN TARIFAS (3)'!G122</f>
        <v>7900</v>
      </c>
      <c r="G122" s="2">
        <f>+'RESUMEN TARIFAS (3)'!H122</f>
        <v>8600</v>
      </c>
      <c r="H122" s="2">
        <f>+'RESUMEN TARIFAS (3)'!I122</f>
        <v>22200</v>
      </c>
      <c r="I122" s="2">
        <f>+'RESUMEN TARIFAS (3)'!J122</f>
        <v>27600</v>
      </c>
      <c r="J122" s="2">
        <f>+'RESUMEN TARIFAS (3)'!K122</f>
        <v>32300</v>
      </c>
      <c r="K122" s="2">
        <f>+'RESUMEN TARIFAS (3)'!L122</f>
        <v>0</v>
      </c>
      <c r="L122" s="2">
        <f>+'RESUMEN TARIFAS (3)'!M122</f>
        <v>0</v>
      </c>
      <c r="M122" s="2">
        <f>+'RESUMEN TARIFAS (3)'!N122</f>
        <v>0</v>
      </c>
      <c r="N122" s="2">
        <f>+'RESUMEN TARIFAS (3)'!O122</f>
        <v>0</v>
      </c>
      <c r="O122" s="2">
        <f>+'RESUMEN TARIFAS (3)'!P122</f>
        <v>0</v>
      </c>
      <c r="P122" s="2">
        <f>+'RESUMEN TARIFAS (3)'!Q122</f>
        <v>0</v>
      </c>
    </row>
    <row r="123" spans="1:18" s="125" customFormat="1" x14ac:dyDescent="0.2">
      <c r="A123" s="140">
        <v>30</v>
      </c>
      <c r="B123" s="8">
        <v>2017</v>
      </c>
      <c r="C123" s="8" t="s">
        <v>156</v>
      </c>
      <c r="D123" s="8" t="s">
        <v>147</v>
      </c>
      <c r="E123" s="8" t="s">
        <v>50</v>
      </c>
      <c r="F123" s="2">
        <f>+'RESUMEN TARIFAS (3)'!G123</f>
        <v>8000</v>
      </c>
      <c r="G123" s="2">
        <f>+'RESUMEN TARIFAS (3)'!H123</f>
        <v>8700</v>
      </c>
      <c r="H123" s="2">
        <f>+'RESUMEN TARIFAS (3)'!I123</f>
        <v>18600</v>
      </c>
      <c r="I123" s="2">
        <f>+'RESUMEN TARIFAS (3)'!J123</f>
        <v>23600</v>
      </c>
      <c r="J123" s="2">
        <f>+'RESUMEN TARIFAS (3)'!K123</f>
        <v>26600</v>
      </c>
      <c r="K123" s="2">
        <f>+'RESUMEN TARIFAS (3)'!L123</f>
        <v>0</v>
      </c>
      <c r="L123" s="2">
        <f>+'RESUMEN TARIFAS (3)'!M123</f>
        <v>0</v>
      </c>
      <c r="M123" s="2">
        <f>+'RESUMEN TARIFAS (3)'!N123</f>
        <v>0</v>
      </c>
      <c r="N123" s="2">
        <f>+'RESUMEN TARIFAS (3)'!O123</f>
        <v>0</v>
      </c>
      <c r="O123" s="2">
        <f>+'RESUMEN TARIFAS (3)'!P123</f>
        <v>0</v>
      </c>
      <c r="P123" s="2">
        <f>+'RESUMEN TARIFAS (3)'!Q123</f>
        <v>0</v>
      </c>
    </row>
    <row r="124" spans="1:18" s="125" customFormat="1" x14ac:dyDescent="0.2">
      <c r="A124" s="140">
        <v>69</v>
      </c>
      <c r="B124" s="8">
        <v>2017</v>
      </c>
      <c r="C124" s="8" t="s">
        <v>167</v>
      </c>
      <c r="D124" s="8" t="s">
        <v>148</v>
      </c>
      <c r="E124" s="94" t="s">
        <v>88</v>
      </c>
      <c r="F124" s="2">
        <f>+'RESUMEN TARIFAS (3)'!G124</f>
        <v>10100</v>
      </c>
      <c r="G124" s="2">
        <f>+'RESUMEN TARIFAS (3)'!H124</f>
        <v>12200</v>
      </c>
      <c r="H124" s="2">
        <f>+'RESUMEN TARIFAS (3)'!I124</f>
        <v>12200</v>
      </c>
      <c r="I124" s="2">
        <f>+'RESUMEN TARIFAS (3)'!J124</f>
        <v>12200</v>
      </c>
      <c r="J124" s="2">
        <f>+'RESUMEN TARIFAS (3)'!K124</f>
        <v>29800</v>
      </c>
      <c r="K124" s="2">
        <f>+'RESUMEN TARIFAS (3)'!L124</f>
        <v>37200</v>
      </c>
      <c r="L124" s="2">
        <f>+'RESUMEN TARIFAS (3)'!M124</f>
        <v>43200</v>
      </c>
      <c r="M124" s="2" t="str">
        <f>+'RESUMEN TARIFAS (3)'!N124</f>
        <v>-</v>
      </c>
      <c r="N124" s="2" t="str">
        <f>+'RESUMEN TARIFAS (3)'!O124</f>
        <v>-</v>
      </c>
      <c r="O124" s="2">
        <f>+'RESUMEN TARIFAS (3)'!P124</f>
        <v>0</v>
      </c>
      <c r="P124" s="2">
        <f>+'RESUMEN TARIFAS (3)'!Q124</f>
        <v>0</v>
      </c>
    </row>
    <row r="125" spans="1:18" s="125" customFormat="1" x14ac:dyDescent="0.2">
      <c r="A125" s="140">
        <v>31</v>
      </c>
      <c r="B125" s="8">
        <v>2017</v>
      </c>
      <c r="C125" s="8" t="s">
        <v>167</v>
      </c>
      <c r="D125" s="8" t="s">
        <v>147</v>
      </c>
      <c r="E125" s="8" t="s">
        <v>51</v>
      </c>
      <c r="F125" s="2">
        <f>+'RESUMEN TARIFAS (3)'!G125</f>
        <v>8000</v>
      </c>
      <c r="G125" s="2">
        <f>+'RESUMEN TARIFAS (3)'!H125</f>
        <v>8700</v>
      </c>
      <c r="H125" s="2">
        <f>+'RESUMEN TARIFAS (3)'!I125</f>
        <v>18600</v>
      </c>
      <c r="I125" s="2">
        <f>+'RESUMEN TARIFAS (3)'!J125</f>
        <v>23600</v>
      </c>
      <c r="J125" s="2">
        <f>+'RESUMEN TARIFAS (3)'!K125</f>
        <v>26600</v>
      </c>
      <c r="K125" s="2">
        <f>+'RESUMEN TARIFAS (3)'!L125</f>
        <v>0</v>
      </c>
      <c r="L125" s="2">
        <f>+'RESUMEN TARIFAS (3)'!M125</f>
        <v>0</v>
      </c>
      <c r="M125" s="2">
        <f>+'RESUMEN TARIFAS (3)'!N125</f>
        <v>0</v>
      </c>
      <c r="N125" s="2">
        <f>+'RESUMEN TARIFAS (3)'!O125</f>
        <v>0</v>
      </c>
      <c r="O125" s="2">
        <f>+'RESUMEN TARIFAS (3)'!P125</f>
        <v>0</v>
      </c>
      <c r="P125" s="2">
        <f>+'RESUMEN TARIFAS (3)'!Q125</f>
        <v>0</v>
      </c>
    </row>
    <row r="126" spans="1:18" s="125" customFormat="1" x14ac:dyDescent="0.2">
      <c r="A126" s="140">
        <v>144</v>
      </c>
      <c r="B126" s="8">
        <v>2018</v>
      </c>
      <c r="C126" s="2" t="s">
        <v>155</v>
      </c>
      <c r="D126" s="2" t="s">
        <v>148</v>
      </c>
      <c r="E126" s="2" t="s">
        <v>440</v>
      </c>
      <c r="F126" s="2">
        <f>+'RESUMEN TARIFAS (3)'!G126</f>
        <v>15700</v>
      </c>
      <c r="G126" s="2">
        <f>+'RESUMEN TARIFAS (3)'!H126</f>
        <v>17700</v>
      </c>
      <c r="H126" s="2">
        <f>+'RESUMEN TARIFAS (3)'!I126</f>
        <v>38700</v>
      </c>
      <c r="I126" s="2">
        <f>+'RESUMEN TARIFAS (3)'!J126</f>
        <v>50300</v>
      </c>
      <c r="J126" s="2">
        <f>+'RESUMEN TARIFAS (3)'!K126</f>
        <v>60200</v>
      </c>
      <c r="K126" s="2">
        <f>+'RESUMEN TARIFAS (3)'!L126</f>
        <v>0</v>
      </c>
      <c r="L126" s="2">
        <f>+'RESUMEN TARIFAS (3)'!M126</f>
        <v>0</v>
      </c>
      <c r="M126" s="2">
        <f>+'RESUMEN TARIFAS (3)'!N126</f>
        <v>0</v>
      </c>
      <c r="N126" s="2">
        <f>+'RESUMEN TARIFAS (3)'!O126</f>
        <v>0</v>
      </c>
      <c r="O126" s="2">
        <f>+'RESUMEN TARIFAS (3)'!P126</f>
        <v>0</v>
      </c>
      <c r="P126" s="2">
        <f>+'RESUMEN TARIFAS (3)'!Q126</f>
        <v>0</v>
      </c>
    </row>
    <row r="127" spans="1:18" s="125" customFormat="1" x14ac:dyDescent="0.2">
      <c r="A127" s="140">
        <v>139</v>
      </c>
      <c r="B127" s="8">
        <v>2018</v>
      </c>
      <c r="C127" s="8" t="s">
        <v>172</v>
      </c>
      <c r="D127" s="8" t="s">
        <v>147</v>
      </c>
      <c r="E127" s="8" t="s">
        <v>421</v>
      </c>
      <c r="F127" s="2">
        <f>+'RESUMEN TARIFAS (3)'!G127</f>
        <v>4500</v>
      </c>
      <c r="G127" s="2">
        <f>+'RESUMEN TARIFAS (3)'!H127</f>
        <v>4800</v>
      </c>
      <c r="H127" s="2">
        <f>+'RESUMEN TARIFAS (3)'!I127</f>
        <v>5300</v>
      </c>
      <c r="I127" s="2">
        <f>+'RESUMEN TARIFAS (3)'!J127</f>
        <v>5700</v>
      </c>
      <c r="J127" s="2">
        <f>+'RESUMEN TARIFAS (3)'!K127</f>
        <v>11900</v>
      </c>
      <c r="K127" s="2">
        <f>+'RESUMEN TARIFAS (3)'!L127</f>
        <v>34500</v>
      </c>
      <c r="L127" s="2">
        <f>+'RESUMEN TARIFAS (3)'!M127</f>
        <v>39300</v>
      </c>
      <c r="M127" s="2">
        <f>+'RESUMEN TARIFAS (3)'!N127</f>
        <v>0</v>
      </c>
      <c r="N127" s="2">
        <f>+'RESUMEN TARIFAS (3)'!O127</f>
        <v>0</v>
      </c>
      <c r="O127" s="2">
        <f>+'RESUMEN TARIFAS (3)'!P127</f>
        <v>0</v>
      </c>
      <c r="P127" s="2">
        <f>+'RESUMEN TARIFAS (3)'!Q127</f>
        <v>0</v>
      </c>
    </row>
    <row r="128" spans="1:18" s="125" customFormat="1" x14ac:dyDescent="0.2">
      <c r="A128" s="140">
        <v>32</v>
      </c>
      <c r="B128" s="8">
        <v>2017</v>
      </c>
      <c r="C128" s="8" t="s">
        <v>168</v>
      </c>
      <c r="D128" s="8" t="s">
        <v>147</v>
      </c>
      <c r="E128" s="8" t="s">
        <v>52</v>
      </c>
      <c r="F128" s="2">
        <f>+'RESUMEN TARIFAS (3)'!G128</f>
        <v>9000</v>
      </c>
      <c r="G128" s="2">
        <f>+'RESUMEN TARIFAS (3)'!H128</f>
        <v>9600</v>
      </c>
      <c r="H128" s="2">
        <f>+'RESUMEN TARIFAS (3)'!I128</f>
        <v>10500</v>
      </c>
      <c r="I128" s="2">
        <f>+'RESUMEN TARIFAS (3)'!J128</f>
        <v>11100</v>
      </c>
      <c r="J128" s="2">
        <f>+'RESUMEN TARIFAS (3)'!K128</f>
        <v>12000</v>
      </c>
      <c r="K128" s="2">
        <f>+'RESUMEN TARIFAS (3)'!L128</f>
        <v>34500</v>
      </c>
      <c r="L128" s="2">
        <f>+'RESUMEN TARIFAS (3)'!M128</f>
        <v>39500</v>
      </c>
      <c r="M128" s="2">
        <f>+'RESUMEN TARIFAS (3)'!N128</f>
        <v>12000</v>
      </c>
      <c r="N128" s="2">
        <f>+'RESUMEN TARIFAS (3)'!O128</f>
        <v>25900</v>
      </c>
      <c r="O128" s="2">
        <f>+'RESUMEN TARIFAS (3)'!P128</f>
        <v>34500</v>
      </c>
      <c r="P128" s="2">
        <f>+'RESUMEN TARIFAS (3)'!Q128</f>
        <v>39500</v>
      </c>
    </row>
    <row r="129" spans="1:17" s="125" customFormat="1" x14ac:dyDescent="0.2">
      <c r="A129" s="140">
        <v>33</v>
      </c>
      <c r="B129" s="8">
        <v>2017</v>
      </c>
      <c r="C129" s="8" t="s">
        <v>162</v>
      </c>
      <c r="D129" s="8" t="s">
        <v>148</v>
      </c>
      <c r="E129" s="8" t="s">
        <v>53</v>
      </c>
      <c r="F129" s="2">
        <f>+'RESUMEN TARIFAS (3)'!G129</f>
        <v>12200</v>
      </c>
      <c r="G129" s="2">
        <f>+'RESUMEN TARIFAS (3)'!H129</f>
        <v>18000</v>
      </c>
      <c r="H129" s="2">
        <f>+'RESUMEN TARIFAS (3)'!I129</f>
        <v>18000</v>
      </c>
      <c r="I129" s="2">
        <f>+'RESUMEN TARIFAS (3)'!J129</f>
        <v>18000</v>
      </c>
      <c r="J129" s="2">
        <f>+'RESUMEN TARIFAS (3)'!K129</f>
        <v>32600</v>
      </c>
      <c r="K129" s="2">
        <f>+'RESUMEN TARIFAS (3)'!L129</f>
        <v>22900</v>
      </c>
      <c r="L129" s="2">
        <f>+'RESUMEN TARIFAS (3)'!M129</f>
        <v>26300</v>
      </c>
      <c r="M129" s="2" t="str">
        <f>+'RESUMEN TARIFAS (3)'!N129</f>
        <v>-</v>
      </c>
      <c r="N129" s="2">
        <f>+'RESUMEN TARIFAS (3)'!O129</f>
        <v>0</v>
      </c>
      <c r="O129" s="2">
        <f>+'RESUMEN TARIFAS (3)'!P129</f>
        <v>0</v>
      </c>
      <c r="P129" s="2">
        <f>+'RESUMEN TARIFAS (3)'!Q129</f>
        <v>0</v>
      </c>
    </row>
    <row r="130" spans="1:17" s="125" customFormat="1" x14ac:dyDescent="0.2">
      <c r="A130" s="140">
        <v>34</v>
      </c>
      <c r="B130" s="8">
        <v>2017</v>
      </c>
      <c r="C130" s="8" t="s">
        <v>169</v>
      </c>
      <c r="D130" s="8" t="s">
        <v>148</v>
      </c>
      <c r="E130" s="8" t="s">
        <v>54</v>
      </c>
      <c r="F130" s="2">
        <f>+'RESUMEN TARIFAS (3)'!G130</f>
        <v>8100</v>
      </c>
      <c r="G130" s="2">
        <f>+'RESUMEN TARIFAS (3)'!H130</f>
        <v>8800</v>
      </c>
      <c r="H130" s="2">
        <f>+'RESUMEN TARIFAS (3)'!I130</f>
        <v>18800</v>
      </c>
      <c r="I130" s="2">
        <f>+'RESUMEN TARIFAS (3)'!J130</f>
        <v>23900</v>
      </c>
      <c r="J130" s="2">
        <f>+'RESUMEN TARIFAS (3)'!K130</f>
        <v>26800</v>
      </c>
      <c r="K130" s="2">
        <f>+'RESUMEN TARIFAS (3)'!L130</f>
        <v>0</v>
      </c>
      <c r="L130" s="2">
        <f>+'RESUMEN TARIFAS (3)'!M130</f>
        <v>0</v>
      </c>
      <c r="M130" s="2">
        <f>+'RESUMEN TARIFAS (3)'!N130</f>
        <v>0</v>
      </c>
      <c r="N130" s="2">
        <f>+'RESUMEN TARIFAS (3)'!O130</f>
        <v>0</v>
      </c>
      <c r="O130" s="2">
        <f>+'RESUMEN TARIFAS (3)'!P130</f>
        <v>0</v>
      </c>
      <c r="P130" s="2">
        <f>+'RESUMEN TARIFAS (3)'!Q130</f>
        <v>0</v>
      </c>
    </row>
    <row r="131" spans="1:17" s="125" customFormat="1" x14ac:dyDescent="0.2">
      <c r="A131" s="140">
        <v>72</v>
      </c>
      <c r="B131" s="8">
        <v>2017</v>
      </c>
      <c r="C131" s="8" t="s">
        <v>167</v>
      </c>
      <c r="D131" s="8" t="s">
        <v>148</v>
      </c>
      <c r="E131" s="94" t="s">
        <v>91</v>
      </c>
      <c r="F131" s="2">
        <f>+'RESUMEN TARIFAS (3)'!G131</f>
        <v>10100</v>
      </c>
      <c r="G131" s="2">
        <f>+'RESUMEN TARIFAS (3)'!H131</f>
        <v>12200</v>
      </c>
      <c r="H131" s="2">
        <f>+'RESUMEN TARIFAS (3)'!I131</f>
        <v>12200</v>
      </c>
      <c r="I131" s="2">
        <f>+'RESUMEN TARIFAS (3)'!J131</f>
        <v>12200</v>
      </c>
      <c r="J131" s="2">
        <f>+'RESUMEN TARIFAS (3)'!K131</f>
        <v>29800</v>
      </c>
      <c r="K131" s="2">
        <f>+'RESUMEN TARIFAS (3)'!L131</f>
        <v>37200</v>
      </c>
      <c r="L131" s="2">
        <f>+'RESUMEN TARIFAS (3)'!M131</f>
        <v>43200</v>
      </c>
      <c r="M131" s="2" t="str">
        <f>+'RESUMEN TARIFAS (3)'!N131</f>
        <v>-</v>
      </c>
      <c r="N131" s="2" t="str">
        <f>+'RESUMEN TARIFAS (3)'!O131</f>
        <v>-</v>
      </c>
      <c r="O131" s="2">
        <f>+'RESUMEN TARIFAS (3)'!P131</f>
        <v>0</v>
      </c>
      <c r="P131" s="2">
        <f>+'RESUMEN TARIFAS (3)'!Q131</f>
        <v>0</v>
      </c>
    </row>
    <row r="132" spans="1:17" s="125" customFormat="1" x14ac:dyDescent="0.2">
      <c r="A132" s="140">
        <v>48</v>
      </c>
      <c r="B132" s="8">
        <v>2017</v>
      </c>
      <c r="C132" s="8" t="s">
        <v>157</v>
      </c>
      <c r="D132" s="8" t="s">
        <v>148</v>
      </c>
      <c r="E132" s="94" t="s">
        <v>67</v>
      </c>
      <c r="F132" s="2">
        <f>+'RESUMEN TARIFAS (3)'!G132</f>
        <v>9700</v>
      </c>
      <c r="G132" s="2">
        <f>+'RESUMEN TARIFAS (3)'!H132</f>
        <v>13800</v>
      </c>
      <c r="H132" s="2">
        <f>+'RESUMEN TARIFAS (3)'!I132</f>
        <v>11600</v>
      </c>
      <c r="I132" s="2">
        <f>+'RESUMEN TARIFAS (3)'!J132</f>
        <v>15500</v>
      </c>
      <c r="J132" s="2">
        <f>+'RESUMEN TARIFAS (3)'!K132</f>
        <v>27200</v>
      </c>
      <c r="K132" s="2">
        <f>+'RESUMEN TARIFAS (3)'!L132</f>
        <v>36500</v>
      </c>
      <c r="L132" s="2">
        <f>+'RESUMEN TARIFAS (3)'!M132</f>
        <v>40100</v>
      </c>
      <c r="M132" s="2">
        <f>+'RESUMEN TARIFAS (3)'!N132</f>
        <v>5100</v>
      </c>
      <c r="N132" s="2">
        <f>+'RESUMEN TARIFAS (3)'!O132</f>
        <v>7000</v>
      </c>
      <c r="O132" s="2">
        <f>+'RESUMEN TARIFAS (3)'!P132</f>
        <v>0</v>
      </c>
      <c r="P132" s="2">
        <f>+'RESUMEN TARIFAS (3)'!Q132</f>
        <v>0</v>
      </c>
    </row>
    <row r="133" spans="1:17" s="125" customFormat="1" x14ac:dyDescent="0.2">
      <c r="A133" s="140">
        <v>35</v>
      </c>
      <c r="B133" s="8">
        <v>2017</v>
      </c>
      <c r="C133" s="8" t="s">
        <v>167</v>
      </c>
      <c r="D133" s="8" t="s">
        <v>148</v>
      </c>
      <c r="E133" s="8" t="s">
        <v>55</v>
      </c>
      <c r="F133" s="2">
        <f>+'RESUMEN TARIFAS (3)'!G133</f>
        <v>8000</v>
      </c>
      <c r="G133" s="2">
        <f>+'RESUMEN TARIFAS (3)'!H133</f>
        <v>8700</v>
      </c>
      <c r="H133" s="2">
        <f>+'RESUMEN TARIFAS (3)'!I133</f>
        <v>18600</v>
      </c>
      <c r="I133" s="2">
        <f>+'RESUMEN TARIFAS (3)'!J133</f>
        <v>23600</v>
      </c>
      <c r="J133" s="2">
        <f>+'RESUMEN TARIFAS (3)'!K133</f>
        <v>26600</v>
      </c>
      <c r="K133" s="2">
        <f>+'RESUMEN TARIFAS (3)'!L133</f>
        <v>0</v>
      </c>
      <c r="L133" s="2">
        <f>+'RESUMEN TARIFAS (3)'!M133</f>
        <v>0</v>
      </c>
      <c r="M133" s="2">
        <f>+'RESUMEN TARIFAS (3)'!N133</f>
        <v>0</v>
      </c>
      <c r="N133" s="2">
        <f>+'RESUMEN TARIFAS (3)'!O133</f>
        <v>0</v>
      </c>
      <c r="O133" s="2">
        <f>+'RESUMEN TARIFAS (3)'!P133</f>
        <v>0</v>
      </c>
      <c r="P133" s="2">
        <f>+'RESUMEN TARIFAS (3)'!Q133</f>
        <v>0</v>
      </c>
    </row>
    <row r="134" spans="1:17" s="125" customFormat="1" x14ac:dyDescent="0.2">
      <c r="A134" s="140">
        <v>66</v>
      </c>
      <c r="B134" s="8">
        <v>2017</v>
      </c>
      <c r="C134" s="8" t="s">
        <v>167</v>
      </c>
      <c r="D134" s="8" t="s">
        <v>148</v>
      </c>
      <c r="E134" s="94" t="s">
        <v>85</v>
      </c>
      <c r="F134" s="2">
        <f>+'RESUMEN TARIFAS (3)'!G134</f>
        <v>11200</v>
      </c>
      <c r="G134" s="2">
        <f>+'RESUMEN TARIFAS (3)'!H134</f>
        <v>14700</v>
      </c>
      <c r="H134" s="2">
        <f>+'RESUMEN TARIFAS (3)'!I134</f>
        <v>14700</v>
      </c>
      <c r="I134" s="2">
        <f>+'RESUMEN TARIFAS (3)'!J134</f>
        <v>14700</v>
      </c>
      <c r="J134" s="2">
        <f>+'RESUMEN TARIFAS (3)'!K134</f>
        <v>36900</v>
      </c>
      <c r="K134" s="2">
        <f>+'RESUMEN TARIFAS (3)'!L134</f>
        <v>48900</v>
      </c>
      <c r="L134" s="2">
        <f>+'RESUMEN TARIFAS (3)'!M134</f>
        <v>54600</v>
      </c>
      <c r="M134" s="2" t="str">
        <f>+'RESUMEN TARIFAS (3)'!N134</f>
        <v>-</v>
      </c>
      <c r="N134" s="2">
        <f>+'RESUMEN TARIFAS (3)'!O134</f>
        <v>0</v>
      </c>
      <c r="O134" s="2">
        <f>+'RESUMEN TARIFAS (3)'!P134</f>
        <v>0</v>
      </c>
      <c r="P134" s="2">
        <f>+'RESUMEN TARIFAS (3)'!Q134</f>
        <v>0</v>
      </c>
    </row>
    <row r="135" spans="1:17" s="125" customFormat="1" x14ac:dyDescent="0.2">
      <c r="A135" s="140">
        <v>67</v>
      </c>
      <c r="B135" s="8">
        <v>2017</v>
      </c>
      <c r="C135" s="8" t="s">
        <v>167</v>
      </c>
      <c r="D135" s="8" t="s">
        <v>148</v>
      </c>
      <c r="E135" s="94" t="s">
        <v>86</v>
      </c>
      <c r="F135" s="2">
        <f>+'RESUMEN TARIFAS (3)'!G135</f>
        <v>11200</v>
      </c>
      <c r="G135" s="2">
        <f>+'RESUMEN TARIFAS (3)'!H135</f>
        <v>14700</v>
      </c>
      <c r="H135" s="2">
        <f>+'RESUMEN TARIFAS (3)'!I135</f>
        <v>14700</v>
      </c>
      <c r="I135" s="2">
        <f>+'RESUMEN TARIFAS (3)'!J135</f>
        <v>14700</v>
      </c>
      <c r="J135" s="2">
        <f>+'RESUMEN TARIFAS (3)'!K135</f>
        <v>36900</v>
      </c>
      <c r="K135" s="2">
        <f>+'RESUMEN TARIFAS (3)'!L135</f>
        <v>48900</v>
      </c>
      <c r="L135" s="2">
        <f>+'RESUMEN TARIFAS (3)'!M135</f>
        <v>54600</v>
      </c>
      <c r="M135" s="2">
        <f>+'RESUMEN TARIFAS (3)'!N135</f>
        <v>0</v>
      </c>
      <c r="N135" s="2">
        <f>+'RESUMEN TARIFAS (3)'!O135</f>
        <v>0</v>
      </c>
      <c r="O135" s="2">
        <f>+'RESUMEN TARIFAS (3)'!P135</f>
        <v>0</v>
      </c>
      <c r="P135" s="2">
        <f>+'RESUMEN TARIFAS (3)'!Q135</f>
        <v>0</v>
      </c>
    </row>
    <row r="136" spans="1:17" s="125" customFormat="1" x14ac:dyDescent="0.2">
      <c r="A136" s="140">
        <v>36</v>
      </c>
      <c r="B136" s="8">
        <v>2017</v>
      </c>
      <c r="C136" s="8" t="s">
        <v>155</v>
      </c>
      <c r="D136" s="8" t="s">
        <v>147</v>
      </c>
      <c r="E136" s="8" t="s">
        <v>56</v>
      </c>
      <c r="F136" s="2">
        <f>+'RESUMEN TARIFAS (3)'!G136</f>
        <v>8200</v>
      </c>
      <c r="G136" s="2">
        <f>+'RESUMEN TARIFAS (3)'!H136</f>
        <v>9000</v>
      </c>
      <c r="H136" s="2">
        <f>+'RESUMEN TARIFAS (3)'!I136</f>
        <v>18900</v>
      </c>
      <c r="I136" s="2">
        <f>+'RESUMEN TARIFAS (3)'!J136</f>
        <v>24000</v>
      </c>
      <c r="J136" s="2">
        <f>+'RESUMEN TARIFAS (3)'!K136</f>
        <v>27000</v>
      </c>
      <c r="K136" s="2">
        <f>+'RESUMEN TARIFAS (3)'!L136</f>
        <v>0</v>
      </c>
      <c r="L136" s="2">
        <f>+'RESUMEN TARIFAS (3)'!M136</f>
        <v>0</v>
      </c>
      <c r="M136" s="2">
        <f>+'RESUMEN TARIFAS (3)'!N136</f>
        <v>0</v>
      </c>
      <c r="N136" s="2">
        <f>+'RESUMEN TARIFAS (3)'!O136</f>
        <v>0</v>
      </c>
      <c r="O136" s="2">
        <f>+'RESUMEN TARIFAS (3)'!P136</f>
        <v>0</v>
      </c>
      <c r="P136" s="2">
        <f>+'RESUMEN TARIFAS (3)'!Q136</f>
        <v>0</v>
      </c>
    </row>
    <row r="137" spans="1:17" s="125" customFormat="1" x14ac:dyDescent="0.2">
      <c r="A137" s="140">
        <v>134</v>
      </c>
      <c r="B137" s="8">
        <v>2017</v>
      </c>
      <c r="C137" s="8" t="s">
        <v>173</v>
      </c>
      <c r="D137" s="8" t="s">
        <v>148</v>
      </c>
      <c r="E137" s="8" t="s">
        <v>222</v>
      </c>
      <c r="F137" s="2">
        <f>+'RESUMEN TARIFAS (3)'!G137</f>
        <v>11100</v>
      </c>
      <c r="G137" s="2">
        <f>+'RESUMEN TARIFAS (3)'!H137</f>
        <v>13200</v>
      </c>
      <c r="H137" s="2">
        <f>+'RESUMEN TARIFAS (3)'!I137</f>
        <v>17200</v>
      </c>
      <c r="I137" s="2">
        <f>+'RESUMEN TARIFAS (3)'!J137</f>
        <v>21400</v>
      </c>
      <c r="J137" s="2">
        <f>+'RESUMEN TARIFAS (3)'!K137</f>
        <v>30900</v>
      </c>
      <c r="K137" s="2">
        <f>+'RESUMEN TARIFAS (3)'!L137</f>
        <v>41000</v>
      </c>
      <c r="L137" s="2">
        <f>+'RESUMEN TARIFAS (3)'!M137</f>
        <v>46300</v>
      </c>
      <c r="M137" s="2">
        <f>+'RESUMEN TARIFAS (3)'!N137</f>
        <v>0</v>
      </c>
      <c r="N137" s="2">
        <f>+'RESUMEN TARIFAS (3)'!O137</f>
        <v>0</v>
      </c>
      <c r="O137" s="2">
        <f>+'RESUMEN TARIFAS (3)'!P137</f>
        <v>0</v>
      </c>
      <c r="P137" s="2">
        <f>+'RESUMEN TARIFAS (3)'!Q137</f>
        <v>0</v>
      </c>
    </row>
    <row r="138" spans="1:17" s="125" customFormat="1" x14ac:dyDescent="0.2">
      <c r="A138" s="140">
        <v>47</v>
      </c>
      <c r="B138" s="8">
        <v>2017</v>
      </c>
      <c r="C138" s="8" t="s">
        <v>157</v>
      </c>
      <c r="D138" s="8" t="s">
        <v>148</v>
      </c>
      <c r="E138" s="94" t="s">
        <v>64</v>
      </c>
      <c r="F138" s="2">
        <f>+'RESUMEN TARIFAS (3)'!G138</f>
        <v>8400</v>
      </c>
      <c r="G138" s="2">
        <f>+'RESUMEN TARIFAS (3)'!H138</f>
        <v>14500</v>
      </c>
      <c r="H138" s="2">
        <f>+'RESUMEN TARIFAS (3)'!I138</f>
        <v>9300</v>
      </c>
      <c r="I138" s="2">
        <f>+'RESUMEN TARIFAS (3)'!J138</f>
        <v>21100</v>
      </c>
      <c r="J138" s="2">
        <f>+'RESUMEN TARIFAS (3)'!K138</f>
        <v>32100</v>
      </c>
      <c r="K138" s="2">
        <f>+'RESUMEN TARIFAS (3)'!L138</f>
        <v>41400</v>
      </c>
      <c r="L138" s="2">
        <f>+'RESUMEN TARIFAS (3)'!M138</f>
        <v>45800</v>
      </c>
      <c r="M138" s="2" t="str">
        <f>+'RESUMEN TARIFAS (3)'!N138</f>
        <v>-</v>
      </c>
      <c r="N138" s="2">
        <f>+'RESUMEN TARIFAS (3)'!O138</f>
        <v>0</v>
      </c>
      <c r="O138" s="2">
        <f>+'RESUMEN TARIFAS (3)'!P138</f>
        <v>0</v>
      </c>
      <c r="P138" s="2">
        <f>+'RESUMEN TARIFAS (3)'!Q138</f>
        <v>0</v>
      </c>
    </row>
    <row r="139" spans="1:17" s="125" customFormat="1" x14ac:dyDescent="0.2">
      <c r="A139" s="140">
        <v>37</v>
      </c>
      <c r="B139" s="8">
        <v>2017</v>
      </c>
      <c r="C139" s="8" t="s">
        <v>166</v>
      </c>
      <c r="D139" s="8" t="s">
        <v>147</v>
      </c>
      <c r="E139" s="8" t="s">
        <v>57</v>
      </c>
      <c r="F139" s="2">
        <f>+'RESUMEN TARIFAS (3)'!G139</f>
        <v>8000</v>
      </c>
      <c r="G139" s="2">
        <f>+'RESUMEN TARIFAS (3)'!H139</f>
        <v>8700</v>
      </c>
      <c r="H139" s="2">
        <f>+'RESUMEN TARIFAS (3)'!I139</f>
        <v>18600</v>
      </c>
      <c r="I139" s="2">
        <f>+'RESUMEN TARIFAS (3)'!J139</f>
        <v>23600</v>
      </c>
      <c r="J139" s="2">
        <f>+'RESUMEN TARIFAS (3)'!K139</f>
        <v>26600</v>
      </c>
      <c r="K139" s="2">
        <f>+'RESUMEN TARIFAS (3)'!L139</f>
        <v>0</v>
      </c>
      <c r="L139" s="2">
        <f>+'RESUMEN TARIFAS (3)'!M139</f>
        <v>0</v>
      </c>
      <c r="M139" s="2">
        <f>+'RESUMEN TARIFAS (3)'!N139</f>
        <v>0</v>
      </c>
      <c r="N139" s="2">
        <f>+'RESUMEN TARIFAS (3)'!O139</f>
        <v>0</v>
      </c>
      <c r="O139" s="2">
        <f>+'RESUMEN TARIFAS (3)'!P139</f>
        <v>0</v>
      </c>
      <c r="P139" s="2">
        <f>+'RESUMEN TARIFAS (3)'!Q139</f>
        <v>0</v>
      </c>
    </row>
    <row r="140" spans="1:17" s="125" customFormat="1" x14ac:dyDescent="0.2">
      <c r="A140" s="171">
        <v>149</v>
      </c>
      <c r="B140" s="146">
        <v>2018</v>
      </c>
      <c r="C140" s="2" t="s">
        <v>155</v>
      </c>
      <c r="D140" s="2" t="s">
        <v>249</v>
      </c>
      <c r="E140" s="2" t="s">
        <v>428</v>
      </c>
      <c r="F140" s="2">
        <f>+'RESUMEN TARIFAS (3)'!G140</f>
        <v>10100</v>
      </c>
      <c r="G140" s="2">
        <f>+'RESUMEN TARIFAS (3)'!H140</f>
        <v>10600</v>
      </c>
      <c r="H140" s="2">
        <f>+'RESUMEN TARIFAS (3)'!I140</f>
        <v>11500</v>
      </c>
      <c r="I140" s="2">
        <f>+'RESUMEN TARIFAS (3)'!J140</f>
        <v>16300</v>
      </c>
      <c r="J140" s="2">
        <f>+'RESUMEN TARIFAS (3)'!K140</f>
        <v>27500</v>
      </c>
      <c r="K140" s="2">
        <f>+'RESUMEN TARIFAS (3)'!L140</f>
        <v>36300</v>
      </c>
      <c r="L140" s="2">
        <f>+'RESUMEN TARIFAS (3)'!M140</f>
        <v>40500</v>
      </c>
      <c r="M140" s="2">
        <f>+'RESUMEN TARIFAS (3)'!N140</f>
        <v>0</v>
      </c>
      <c r="N140" s="2">
        <f>+'RESUMEN TARIFAS (3)'!O140</f>
        <v>0</v>
      </c>
      <c r="O140" s="2">
        <f>+'RESUMEN TARIFAS (3)'!P140</f>
        <v>0</v>
      </c>
      <c r="P140" s="2">
        <f>+'RESUMEN TARIFAS (3)'!Q140</f>
        <v>0</v>
      </c>
    </row>
    <row r="141" spans="1:17" s="125" customFormat="1" x14ac:dyDescent="0.2">
      <c r="A141" s="140">
        <v>127</v>
      </c>
      <c r="B141" s="8">
        <v>2017</v>
      </c>
      <c r="C141" s="8" t="s">
        <v>173</v>
      </c>
      <c r="D141" s="8" t="s">
        <v>148</v>
      </c>
      <c r="E141" s="94" t="s">
        <v>140</v>
      </c>
      <c r="F141" s="2">
        <f>+'RESUMEN TARIFAS (3)'!G141</f>
        <v>7700</v>
      </c>
      <c r="G141" s="2">
        <f>+'RESUMEN TARIFAS (3)'!H141</f>
        <v>8400</v>
      </c>
      <c r="H141" s="2">
        <f>+'RESUMEN TARIFAS (3)'!I141</f>
        <v>19700</v>
      </c>
      <c r="I141" s="2">
        <f>+'RESUMEN TARIFAS (3)'!J141</f>
        <v>25900</v>
      </c>
      <c r="J141" s="2">
        <f>+'RESUMEN TARIFAS (3)'!K141</f>
        <v>30000</v>
      </c>
      <c r="K141" s="2">
        <f>+'RESUMEN TARIFAS (3)'!L141</f>
        <v>0</v>
      </c>
      <c r="L141" s="2">
        <f>+'RESUMEN TARIFAS (3)'!M141</f>
        <v>0</v>
      </c>
      <c r="M141" s="2">
        <f>+'RESUMEN TARIFAS (3)'!N141</f>
        <v>0</v>
      </c>
      <c r="N141" s="2">
        <f>+'RESUMEN TARIFAS (3)'!O141</f>
        <v>0</v>
      </c>
      <c r="O141" s="2">
        <f>+'RESUMEN TARIFAS (3)'!P141</f>
        <v>0</v>
      </c>
      <c r="P141" s="2">
        <f>+'RESUMEN TARIFAS (3)'!Q141</f>
        <v>0</v>
      </c>
    </row>
    <row r="142" spans="1:17" x14ac:dyDescent="0.2">
      <c r="A142" s="140">
        <v>89</v>
      </c>
      <c r="B142" s="8">
        <v>2017</v>
      </c>
      <c r="C142" s="8" t="s">
        <v>161</v>
      </c>
      <c r="D142" s="8" t="s">
        <v>148</v>
      </c>
      <c r="E142" s="94" t="s">
        <v>106</v>
      </c>
      <c r="F142" s="2">
        <f>+'RESUMEN TARIFAS (3)'!G142</f>
        <v>8300</v>
      </c>
      <c r="G142" s="2">
        <f>+'RESUMEN TARIFAS (3)'!H142</f>
        <v>10000</v>
      </c>
      <c r="H142" s="2">
        <f>+'RESUMEN TARIFAS (3)'!I142</f>
        <v>26900</v>
      </c>
      <c r="I142" s="2">
        <f>+'RESUMEN TARIFAS (3)'!J142</f>
        <v>35200</v>
      </c>
      <c r="J142" s="2">
        <f>+'RESUMEN TARIFAS (3)'!K142</f>
        <v>40500</v>
      </c>
      <c r="K142" s="2">
        <f>+'RESUMEN TARIFAS (3)'!L142</f>
        <v>0</v>
      </c>
      <c r="L142" s="2">
        <f>+'RESUMEN TARIFAS (3)'!M142</f>
        <v>0</v>
      </c>
      <c r="M142" s="2">
        <f>+'RESUMEN TARIFAS (3)'!N142</f>
        <v>0</v>
      </c>
      <c r="N142" s="2">
        <f>+'RESUMEN TARIFAS (3)'!O142</f>
        <v>0</v>
      </c>
      <c r="O142" s="2">
        <f>+'RESUMEN TARIFAS (3)'!P142</f>
        <v>0</v>
      </c>
      <c r="P142" s="2">
        <f>+'RESUMEN TARIFAS (3)'!Q142</f>
        <v>0</v>
      </c>
      <c r="Q142" s="145"/>
    </row>
    <row r="143" spans="1:17" x14ac:dyDescent="0.2">
      <c r="A143" s="140">
        <v>138</v>
      </c>
      <c r="B143" s="8">
        <v>2017</v>
      </c>
      <c r="C143" s="142" t="s">
        <v>158</v>
      </c>
      <c r="D143" s="142" t="s">
        <v>148</v>
      </c>
      <c r="E143" s="142" t="s">
        <v>378</v>
      </c>
      <c r="F143" s="2">
        <f>+'RESUMEN TARIFAS (3)'!G143</f>
        <v>2900</v>
      </c>
      <c r="G143" s="2">
        <f>+'RESUMEN TARIFAS (3)'!H143</f>
        <v>7200</v>
      </c>
      <c r="H143" s="2">
        <f>+'RESUMEN TARIFAS (3)'!I143</f>
        <v>8800</v>
      </c>
      <c r="I143" s="2">
        <f>+'RESUMEN TARIFAS (3)'!J143</f>
        <v>8800</v>
      </c>
      <c r="J143" s="2">
        <f>+'RESUMEN TARIFAS (3)'!K143</f>
        <v>8800</v>
      </c>
      <c r="K143" s="2">
        <f>+'RESUMEN TARIFAS (3)'!L143</f>
        <v>0</v>
      </c>
      <c r="L143" s="2">
        <f>+'RESUMEN TARIFAS (3)'!M143</f>
        <v>0</v>
      </c>
      <c r="M143" s="2">
        <f>+'RESUMEN TARIFAS (3)'!N143</f>
        <v>0</v>
      </c>
      <c r="N143" s="2">
        <f>+'RESUMEN TARIFAS (3)'!O143</f>
        <v>0</v>
      </c>
      <c r="O143" s="2">
        <f>+'RESUMEN TARIFAS (3)'!P143</f>
        <v>0</v>
      </c>
      <c r="P143" s="2">
        <f>+'RESUMEN TARIFAS (3)'!Q143</f>
        <v>0</v>
      </c>
    </row>
    <row r="144" spans="1:17" x14ac:dyDescent="0.2">
      <c r="A144" s="140">
        <v>99</v>
      </c>
      <c r="B144" s="141">
        <v>2017</v>
      </c>
      <c r="C144" s="141" t="s">
        <v>156</v>
      </c>
      <c r="D144" s="8" t="s">
        <v>148</v>
      </c>
      <c r="E144" s="94" t="s">
        <v>114</v>
      </c>
      <c r="F144" s="2">
        <f>+'RESUMEN TARIFAS (3)'!G144</f>
        <v>7800</v>
      </c>
      <c r="G144" s="2">
        <f>+'RESUMEN TARIFAS (3)'!H144</f>
        <v>8600</v>
      </c>
      <c r="H144" s="2">
        <f>+'RESUMEN TARIFAS (3)'!I144</f>
        <v>22300</v>
      </c>
      <c r="I144" s="2">
        <f>+'RESUMEN TARIFAS (3)'!J144</f>
        <v>27600</v>
      </c>
      <c r="J144" s="2">
        <f>+'RESUMEN TARIFAS (3)'!K144</f>
        <v>32500</v>
      </c>
      <c r="K144" s="2">
        <f>+'RESUMEN TARIFAS (3)'!L144</f>
        <v>0</v>
      </c>
      <c r="L144" s="2">
        <f>+'RESUMEN TARIFAS (3)'!M144</f>
        <v>0</v>
      </c>
      <c r="M144" s="2">
        <f>+'RESUMEN TARIFAS (3)'!N144</f>
        <v>0</v>
      </c>
      <c r="N144" s="2">
        <f>+'RESUMEN TARIFAS (3)'!O144</f>
        <v>0</v>
      </c>
      <c r="O144" s="2">
        <f>+'RESUMEN TARIFAS (3)'!P144</f>
        <v>0</v>
      </c>
      <c r="P144" s="2">
        <f>+'RESUMEN TARIFAS (3)'!Q144</f>
        <v>0</v>
      </c>
    </row>
    <row r="145" spans="1:16" x14ac:dyDescent="0.2">
      <c r="A145" s="171">
        <v>151</v>
      </c>
      <c r="B145" s="172">
        <v>2018</v>
      </c>
      <c r="C145" s="143" t="s">
        <v>157</v>
      </c>
      <c r="D145" s="2" t="s">
        <v>148</v>
      </c>
      <c r="E145" s="2" t="s">
        <v>458</v>
      </c>
      <c r="F145" s="2">
        <f>+'RESUMEN TARIFAS (3)'!G145</f>
        <v>8400</v>
      </c>
      <c r="G145" s="2">
        <f>+'RESUMEN TARIFAS (3)'!H145</f>
        <v>14500</v>
      </c>
      <c r="H145" s="2">
        <f>+'RESUMEN TARIFAS (3)'!I145</f>
        <v>9300</v>
      </c>
      <c r="I145" s="2">
        <f>+'RESUMEN TARIFAS (3)'!J145</f>
        <v>21100</v>
      </c>
      <c r="J145" s="2">
        <f>+'RESUMEN TARIFAS (3)'!K145</f>
        <v>32100</v>
      </c>
      <c r="K145" s="2">
        <f>+'RESUMEN TARIFAS (3)'!L145</f>
        <v>41400</v>
      </c>
      <c r="L145" s="2">
        <f>+'RESUMEN TARIFAS (3)'!M145</f>
        <v>45800</v>
      </c>
      <c r="M145" s="2">
        <f>+'RESUMEN TARIFAS (3)'!N145</f>
        <v>0</v>
      </c>
      <c r="N145" s="2">
        <f>+'RESUMEN TARIFAS (3)'!O145</f>
        <v>0</v>
      </c>
      <c r="O145" s="2">
        <f>+'RESUMEN TARIFAS (3)'!P145</f>
        <v>0</v>
      </c>
      <c r="P145" s="2">
        <f>+'RESUMEN TARIFAS (3)'!Q145</f>
        <v>0</v>
      </c>
    </row>
    <row r="146" spans="1:16" x14ac:dyDescent="0.2">
      <c r="A146" s="140">
        <v>95</v>
      </c>
      <c r="B146" s="141">
        <v>2017</v>
      </c>
      <c r="C146" s="141" t="s">
        <v>166</v>
      </c>
      <c r="D146" s="8" t="s">
        <v>456</v>
      </c>
      <c r="E146" s="97" t="s">
        <v>243</v>
      </c>
      <c r="F146" s="2">
        <f>+'RESUMEN TARIFAS (3)'!G146</f>
        <v>8500</v>
      </c>
      <c r="G146" s="2">
        <f>+'RESUMEN TARIFAS (3)'!H146</f>
        <v>11000</v>
      </c>
      <c r="H146" s="2">
        <f>+'RESUMEN TARIFAS (3)'!I146</f>
        <v>26100</v>
      </c>
      <c r="I146" s="2">
        <f>+'RESUMEN TARIFAS (3)'!J146</f>
        <v>35500</v>
      </c>
      <c r="J146" s="2">
        <f>+'RESUMEN TARIFAS (3)'!K146</f>
        <v>39300</v>
      </c>
      <c r="K146" s="2">
        <f>+'RESUMEN TARIFAS (3)'!L146</f>
        <v>0</v>
      </c>
      <c r="L146" s="2">
        <f>+'RESUMEN TARIFAS (3)'!M146</f>
        <v>0</v>
      </c>
      <c r="M146" s="2">
        <f>+'RESUMEN TARIFAS (3)'!N146</f>
        <v>0</v>
      </c>
      <c r="N146" s="2">
        <f>+'RESUMEN TARIFAS (3)'!O146</f>
        <v>0</v>
      </c>
      <c r="O146" s="2">
        <f>+'RESUMEN TARIFAS (3)'!P146</f>
        <v>0</v>
      </c>
      <c r="P146" s="2">
        <f>+'RESUMEN TARIFAS (3)'!Q146</f>
        <v>0</v>
      </c>
    </row>
    <row r="147" spans="1:16" x14ac:dyDescent="0.2">
      <c r="A147" s="140">
        <v>129</v>
      </c>
      <c r="B147" s="141">
        <v>2017</v>
      </c>
      <c r="C147" s="141" t="s">
        <v>172</v>
      </c>
      <c r="D147" s="8" t="s">
        <v>148</v>
      </c>
      <c r="E147" s="94" t="s">
        <v>142</v>
      </c>
      <c r="F147" s="2">
        <f>+'RESUMEN TARIFAS (3)'!G147</f>
        <v>7900</v>
      </c>
      <c r="G147" s="2">
        <f>+'RESUMEN TARIFAS (3)'!H147</f>
        <v>8700</v>
      </c>
      <c r="H147" s="2">
        <f>+'RESUMEN TARIFAS (3)'!I147</f>
        <v>18900</v>
      </c>
      <c r="I147" s="2">
        <f>+'RESUMEN TARIFAS (3)'!J147</f>
        <v>24300</v>
      </c>
      <c r="J147" s="2">
        <f>+'RESUMEN TARIFAS (3)'!K147</f>
        <v>27600</v>
      </c>
      <c r="K147" s="2">
        <f>+'RESUMEN TARIFAS (3)'!L147</f>
        <v>0</v>
      </c>
      <c r="L147" s="2">
        <f>+'RESUMEN TARIFAS (3)'!M147</f>
        <v>0</v>
      </c>
      <c r="M147" s="2">
        <f>+'RESUMEN TARIFAS (3)'!N147</f>
        <v>0</v>
      </c>
      <c r="N147" s="2">
        <f>+'RESUMEN TARIFAS (3)'!O147</f>
        <v>0</v>
      </c>
      <c r="O147" s="2">
        <f>+'RESUMEN TARIFAS (3)'!P147</f>
        <v>0</v>
      </c>
      <c r="P147" s="2">
        <f>+'RESUMEN TARIFAS (3)'!Q147</f>
        <v>0</v>
      </c>
    </row>
    <row r="148" spans="1:16" x14ac:dyDescent="0.2">
      <c r="A148" s="140">
        <v>65</v>
      </c>
      <c r="B148" s="141">
        <v>2017</v>
      </c>
      <c r="C148" s="141" t="s">
        <v>160</v>
      </c>
      <c r="D148" s="8" t="s">
        <v>148</v>
      </c>
      <c r="E148" s="95" t="s">
        <v>83</v>
      </c>
      <c r="F148" s="2">
        <f>+'RESUMEN TARIFAS (3)'!G148</f>
        <v>3500</v>
      </c>
      <c r="G148" s="2">
        <f>+'RESUMEN TARIFAS (3)'!H148</f>
        <v>12100</v>
      </c>
      <c r="H148" s="2">
        <f>+'RESUMEN TARIFAS (3)'!I148</f>
        <v>7700</v>
      </c>
      <c r="I148" s="2">
        <f>+'RESUMEN TARIFAS (3)'!J148</f>
        <v>12100</v>
      </c>
      <c r="J148" s="2">
        <f>+'RESUMEN TARIFAS (3)'!K148</f>
        <v>17200</v>
      </c>
      <c r="K148" s="2">
        <f>+'RESUMEN TARIFAS (3)'!L148</f>
        <v>23000</v>
      </c>
      <c r="L148" s="2">
        <f>+'RESUMEN TARIFAS (3)'!M148</f>
        <v>26100</v>
      </c>
      <c r="M148" s="2">
        <f>+'RESUMEN TARIFAS (3)'!N148</f>
        <v>0</v>
      </c>
      <c r="N148" s="2">
        <f>+'RESUMEN TARIFAS (3)'!O148</f>
        <v>0</v>
      </c>
      <c r="O148" s="2">
        <f>+'RESUMEN TARIFAS (3)'!P148</f>
        <v>0</v>
      </c>
      <c r="P148" s="2">
        <f>+'RESUMEN TARIFAS (3)'!Q148</f>
        <v>0</v>
      </c>
    </row>
    <row r="149" spans="1:16" x14ac:dyDescent="0.2">
      <c r="A149" s="8">
        <v>60</v>
      </c>
      <c r="B149" s="8">
        <v>2017</v>
      </c>
      <c r="C149" s="8" t="s">
        <v>160</v>
      </c>
      <c r="D149" s="8" t="s">
        <v>148</v>
      </c>
      <c r="E149" s="95" t="s">
        <v>79</v>
      </c>
      <c r="F149" s="2">
        <f>+'RESUMEN TARIFAS (3)'!G149</f>
        <v>6500</v>
      </c>
      <c r="G149" s="2">
        <f>+'RESUMEN TARIFAS (3)'!H149</f>
        <v>13100</v>
      </c>
      <c r="H149" s="2">
        <f>+'RESUMEN TARIFAS (3)'!I149</f>
        <v>8400</v>
      </c>
      <c r="I149" s="2">
        <f>+'RESUMEN TARIFAS (3)'!J149</f>
        <v>13100</v>
      </c>
      <c r="J149" s="2">
        <f>+'RESUMEN TARIFAS (3)'!K149</f>
        <v>18800</v>
      </c>
      <c r="K149" s="2">
        <f>+'RESUMEN TARIFAS (3)'!L149</f>
        <v>25200</v>
      </c>
      <c r="L149" s="2">
        <f>+'RESUMEN TARIFAS (3)'!M149</f>
        <v>28200</v>
      </c>
      <c r="M149" s="2">
        <f>+'RESUMEN TARIFAS (3)'!N149</f>
        <v>0</v>
      </c>
      <c r="N149" s="2">
        <f>+'RESUMEN TARIFAS (3)'!O149</f>
        <v>0</v>
      </c>
      <c r="O149" s="2">
        <f>+'RESUMEN TARIFAS (3)'!P149</f>
        <v>0</v>
      </c>
      <c r="P149" s="2">
        <f>+'RESUMEN TARIFAS (3)'!Q149</f>
        <v>0</v>
      </c>
    </row>
    <row r="150" spans="1:16" x14ac:dyDescent="0.2">
      <c r="A150" s="8">
        <v>91</v>
      </c>
      <c r="B150" s="8">
        <v>2017</v>
      </c>
      <c r="C150" s="173" t="s">
        <v>161</v>
      </c>
      <c r="D150" s="174" t="s">
        <v>148</v>
      </c>
      <c r="E150" s="175" t="s">
        <v>108</v>
      </c>
      <c r="F150" s="2">
        <f>+'RESUMEN TARIFAS (3)'!G150</f>
        <v>8300</v>
      </c>
      <c r="G150" s="2">
        <f>+'RESUMEN TARIFAS (3)'!H150</f>
        <v>10000</v>
      </c>
      <c r="H150" s="2">
        <f>+'RESUMEN TARIFAS (3)'!I150</f>
        <v>26900</v>
      </c>
      <c r="I150" s="2">
        <f>+'RESUMEN TARIFAS (3)'!J150</f>
        <v>35200</v>
      </c>
      <c r="J150" s="2">
        <f>+'RESUMEN TARIFAS (3)'!K150</f>
        <v>40500</v>
      </c>
      <c r="K150" s="2">
        <f>+'RESUMEN TARIFAS (3)'!L150</f>
        <v>0</v>
      </c>
      <c r="L150" s="2">
        <f>+'RESUMEN TARIFAS (3)'!M150</f>
        <v>0</v>
      </c>
      <c r="M150" s="2">
        <f>+'RESUMEN TARIFAS (3)'!N150</f>
        <v>0</v>
      </c>
      <c r="N150" s="2">
        <f>+'RESUMEN TARIFAS (3)'!O150</f>
        <v>0</v>
      </c>
      <c r="O150" s="2">
        <f>+'RESUMEN TARIFAS (3)'!P150</f>
        <v>0</v>
      </c>
      <c r="P150" s="2">
        <f>+'RESUMEN TARIFAS (3)'!Q150</f>
        <v>0</v>
      </c>
    </row>
    <row r="151" spans="1:16" x14ac:dyDescent="0.2">
      <c r="A151" s="8">
        <v>38</v>
      </c>
      <c r="B151" s="8">
        <v>2017</v>
      </c>
      <c r="C151" s="8" t="s">
        <v>160</v>
      </c>
      <c r="D151" s="8" t="s">
        <v>148</v>
      </c>
      <c r="E151" s="8" t="s">
        <v>58</v>
      </c>
      <c r="F151" s="2">
        <f>+'RESUMEN TARIFAS (3)'!G151</f>
        <v>4300</v>
      </c>
      <c r="G151" s="2">
        <f>+'RESUMEN TARIFAS (3)'!H151</f>
        <v>4700</v>
      </c>
      <c r="H151" s="2">
        <f>+'RESUMEN TARIFAS (3)'!I151</f>
        <v>4700</v>
      </c>
      <c r="I151" s="2">
        <f>+'RESUMEN TARIFAS (3)'!J151</f>
        <v>4700</v>
      </c>
      <c r="J151" s="2">
        <f>+'RESUMEN TARIFAS (3)'!K151</f>
        <v>19100</v>
      </c>
      <c r="K151" s="2">
        <f>+'RESUMEN TARIFAS (3)'!L151</f>
        <v>24200</v>
      </c>
      <c r="L151" s="2">
        <f>+'RESUMEN TARIFAS (3)'!M151</f>
        <v>27200</v>
      </c>
      <c r="M151" s="2">
        <f>+'RESUMEN TARIFAS (3)'!N151</f>
        <v>0</v>
      </c>
      <c r="N151" s="2">
        <f>+'RESUMEN TARIFAS (3)'!O151</f>
        <v>0</v>
      </c>
      <c r="O151" s="2">
        <f>+'RESUMEN TARIFAS (3)'!P151</f>
        <v>0</v>
      </c>
      <c r="P151" s="2">
        <f>+'RESUMEN TARIFAS (3)'!Q151</f>
        <v>0</v>
      </c>
    </row>
    <row r="152" spans="1:16" x14ac:dyDescent="0.2">
      <c r="A152" s="8">
        <v>119</v>
      </c>
      <c r="B152" s="8">
        <v>2017</v>
      </c>
      <c r="C152" s="8" t="s">
        <v>164</v>
      </c>
      <c r="D152" s="8" t="s">
        <v>147</v>
      </c>
      <c r="E152" s="94" t="s">
        <v>134</v>
      </c>
      <c r="F152" s="2">
        <f>+'RESUMEN TARIFAS (3)'!G152</f>
        <v>10200</v>
      </c>
      <c r="G152" s="2">
        <f>+'RESUMEN TARIFAS (3)'!H152</f>
        <v>12900</v>
      </c>
      <c r="H152" s="2">
        <f>+'RESUMEN TARIFAS (3)'!I152</f>
        <v>30200</v>
      </c>
      <c r="I152" s="2">
        <f>+'RESUMEN TARIFAS (3)'!J152</f>
        <v>36200</v>
      </c>
      <c r="J152" s="2">
        <f>+'RESUMEN TARIFAS (3)'!K152</f>
        <v>42500</v>
      </c>
      <c r="K152" s="2">
        <f>+'RESUMEN TARIFAS (3)'!L152</f>
        <v>0</v>
      </c>
      <c r="L152" s="2">
        <f>+'RESUMEN TARIFAS (3)'!M152</f>
        <v>0</v>
      </c>
      <c r="M152" s="2">
        <f>+'RESUMEN TARIFAS (3)'!N152</f>
        <v>0</v>
      </c>
      <c r="N152" s="2">
        <f>+'RESUMEN TARIFAS (3)'!O152</f>
        <v>0</v>
      </c>
      <c r="O152" s="2">
        <f>+'RESUMEN TARIFAS (3)'!P152</f>
        <v>0</v>
      </c>
      <c r="P152" s="2">
        <f>+'RESUMEN TARIFAS (3)'!Q152</f>
        <v>0</v>
      </c>
    </row>
    <row r="153" spans="1:16" x14ac:dyDescent="0.2">
      <c r="A153" s="8">
        <v>152</v>
      </c>
      <c r="B153" s="8">
        <v>2018</v>
      </c>
      <c r="C153" s="8" t="s">
        <v>167</v>
      </c>
      <c r="D153" s="8" t="s">
        <v>460</v>
      </c>
      <c r="E153" s="94" t="s">
        <v>430</v>
      </c>
      <c r="F153" s="2">
        <f>+'RESUMEN TARIFAS (3)'!G153</f>
        <v>7000</v>
      </c>
      <c r="G153" s="2">
        <f>+'RESUMEN TARIFAS (3)'!H153</f>
        <v>8000</v>
      </c>
      <c r="H153" s="2">
        <f>+'RESUMEN TARIFAS (3)'!I153</f>
        <v>19600</v>
      </c>
      <c r="I153" s="2">
        <f>+'RESUMEN TARIFAS (3)'!J153</f>
        <v>25500</v>
      </c>
      <c r="J153" s="2">
        <f>+'RESUMEN TARIFAS (3)'!K153</f>
        <v>28700</v>
      </c>
      <c r="K153" s="2">
        <f>+'RESUMEN TARIFAS (3)'!L153</f>
        <v>0</v>
      </c>
      <c r="L153" s="2">
        <f>+'RESUMEN TARIFAS (3)'!M153</f>
        <v>0</v>
      </c>
      <c r="M153" s="2">
        <f>+'RESUMEN TARIFAS (3)'!N153</f>
        <v>0</v>
      </c>
      <c r="N153" s="2">
        <f>+'RESUMEN TARIFAS (3)'!O153</f>
        <v>0</v>
      </c>
      <c r="O153" s="2">
        <f>+'RESUMEN TARIFAS (3)'!P153</f>
        <v>0</v>
      </c>
      <c r="P153" s="2">
        <f>+'RESUMEN TARIFAS (3)'!Q153</f>
        <v>0</v>
      </c>
    </row>
  </sheetData>
  <autoFilter ref="A1:P153">
    <sortState ref="A2:P153">
      <sortCondition ref="E1:E153"/>
    </sortState>
  </autoFilter>
  <pageMargins left="0.70866141732283472" right="0.70866141732283472" top="0.74803149606299213" bottom="0.74803149606299213" header="0.31496062992125984" footer="0.31496062992125984"/>
  <pageSetup paperSize="14" scale="57" orientation="portrait" r:id="rId1"/>
  <colBreaks count="1" manualBreakCount="1">
    <brk id="12" max="1048575" man="1"/>
  </colBreaks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154"/>
  <sheetViews>
    <sheetView topLeftCell="B1" zoomScaleNormal="100" workbookViewId="0">
      <pane ySplit="1" topLeftCell="A2" activePane="bottomLeft" state="frozen"/>
      <selection sqref="A1:XFD1048576"/>
      <selection pane="bottomLeft" activeCell="S11" sqref="S11"/>
    </sheetView>
  </sheetViews>
  <sheetFormatPr baseColWidth="10" defaultRowHeight="12.75" x14ac:dyDescent="0.2"/>
  <cols>
    <col min="1" max="2" width="11.42578125" style="102"/>
    <col min="3" max="4" width="19.140625" style="1" customWidth="1"/>
    <col min="5" max="5" width="29.7109375" style="1" bestFit="1" customWidth="1"/>
    <col min="6" max="6" width="21" style="1" bestFit="1" customWidth="1"/>
    <col min="7" max="7" width="14.140625" style="1" customWidth="1"/>
    <col min="8" max="8" width="12" style="1" customWidth="1"/>
    <col min="9" max="9" width="13.5703125" style="1" customWidth="1"/>
    <col min="10" max="11" width="13.42578125" style="1" customWidth="1"/>
    <col min="12" max="12" width="15.140625" style="1" customWidth="1"/>
    <col min="13" max="13" width="13.5703125" style="1" customWidth="1"/>
    <col min="14" max="17" width="11.42578125" style="1" hidden="1" customWidth="1"/>
    <col min="18" max="18" width="15.7109375" style="1" customWidth="1"/>
    <col min="19" max="19" width="13.7109375" style="1" customWidth="1"/>
    <col min="20" max="16384" width="11.42578125" style="1"/>
  </cols>
  <sheetData>
    <row r="1" spans="1:17" ht="26.25" thickBot="1" x14ac:dyDescent="0.25">
      <c r="A1" s="101" t="s">
        <v>8</v>
      </c>
      <c r="B1" s="101" t="s">
        <v>149</v>
      </c>
      <c r="C1" s="92" t="s">
        <v>151</v>
      </c>
      <c r="D1" s="92" t="s">
        <v>413</v>
      </c>
      <c r="E1" s="92" t="s">
        <v>15</v>
      </c>
      <c r="F1" s="92" t="s">
        <v>150</v>
      </c>
      <c r="G1" s="93" t="s">
        <v>176</v>
      </c>
      <c r="H1" s="129" t="s">
        <v>4</v>
      </c>
      <c r="I1" s="198" t="s">
        <v>5</v>
      </c>
      <c r="J1" s="130" t="s">
        <v>6</v>
      </c>
      <c r="K1" s="93" t="s">
        <v>7</v>
      </c>
      <c r="L1" s="93" t="s">
        <v>16</v>
      </c>
      <c r="M1" s="93" t="s">
        <v>66</v>
      </c>
      <c r="N1" s="93" t="s">
        <v>17</v>
      </c>
      <c r="O1" s="93" t="s">
        <v>18</v>
      </c>
      <c r="P1" s="93" t="s">
        <v>19</v>
      </c>
      <c r="Q1" s="93" t="s">
        <v>20</v>
      </c>
    </row>
    <row r="2" spans="1:17" s="106" customFormat="1" ht="14.25" thickTop="1" thickBot="1" x14ac:dyDescent="0.25">
      <c r="A2" s="103">
        <v>1</v>
      </c>
      <c r="B2" s="103">
        <v>2017</v>
      </c>
      <c r="C2" s="104" t="s">
        <v>152</v>
      </c>
      <c r="D2" s="113" t="s">
        <v>415</v>
      </c>
      <c r="E2" s="118" t="s">
        <v>21</v>
      </c>
      <c r="F2" s="104" t="s">
        <v>148</v>
      </c>
      <c r="G2" s="222">
        <v>8000</v>
      </c>
      <c r="H2" s="219">
        <v>8700</v>
      </c>
      <c r="I2" s="219">
        <v>18600</v>
      </c>
      <c r="J2" s="219">
        <v>23600</v>
      </c>
      <c r="K2" s="219">
        <v>26600</v>
      </c>
      <c r="L2" s="219"/>
      <c r="M2" s="217"/>
    </row>
    <row r="3" spans="1:17" s="106" customFormat="1" ht="14.25" thickTop="1" thickBot="1" x14ac:dyDescent="0.25">
      <c r="A3" s="103">
        <v>120</v>
      </c>
      <c r="B3" s="103">
        <v>2017</v>
      </c>
      <c r="C3" s="104" t="s">
        <v>164</v>
      </c>
      <c r="D3" s="114" t="s">
        <v>416</v>
      </c>
      <c r="E3" s="211" t="s">
        <v>135</v>
      </c>
      <c r="F3" s="104" t="s">
        <v>147</v>
      </c>
      <c r="G3" s="210">
        <v>10200</v>
      </c>
      <c r="H3" s="205">
        <v>12900</v>
      </c>
      <c r="I3" s="205">
        <v>30200</v>
      </c>
      <c r="J3" s="205">
        <v>36200</v>
      </c>
      <c r="K3" s="205">
        <v>42500</v>
      </c>
      <c r="L3" s="199"/>
      <c r="M3" s="199"/>
      <c r="N3" s="109">
        <v>0</v>
      </c>
      <c r="O3" s="109">
        <v>0</v>
      </c>
      <c r="P3" s="109"/>
      <c r="Q3" s="109"/>
    </row>
    <row r="4" spans="1:17" s="106" customFormat="1" ht="14.25" thickTop="1" thickBot="1" x14ac:dyDescent="0.25">
      <c r="A4" s="103">
        <v>98</v>
      </c>
      <c r="B4" s="103">
        <v>2017</v>
      </c>
      <c r="C4" s="104" t="s">
        <v>157</v>
      </c>
      <c r="D4" s="104"/>
      <c r="E4" s="211" t="s">
        <v>13</v>
      </c>
      <c r="F4" s="104" t="s">
        <v>148</v>
      </c>
      <c r="G4" s="222">
        <v>7800</v>
      </c>
      <c r="H4" s="219">
        <v>8600</v>
      </c>
      <c r="I4" s="219">
        <v>22300</v>
      </c>
      <c r="J4" s="219">
        <v>27600</v>
      </c>
      <c r="K4" s="219">
        <v>32500</v>
      </c>
      <c r="L4" s="220"/>
      <c r="M4" s="220"/>
      <c r="N4" s="164"/>
      <c r="O4" s="109"/>
      <c r="P4" s="109"/>
      <c r="Q4" s="109"/>
    </row>
    <row r="5" spans="1:17" s="106" customFormat="1" ht="14.25" thickTop="1" thickBot="1" x14ac:dyDescent="0.25">
      <c r="A5" s="103">
        <v>2</v>
      </c>
      <c r="B5" s="103">
        <v>2017</v>
      </c>
      <c r="C5" s="104" t="s">
        <v>153</v>
      </c>
      <c r="D5" s="114" t="s">
        <v>416</v>
      </c>
      <c r="E5" s="118" t="s">
        <v>22</v>
      </c>
      <c r="F5" s="104" t="s">
        <v>148</v>
      </c>
      <c r="G5" s="222">
        <v>8200</v>
      </c>
      <c r="H5" s="219">
        <v>9000</v>
      </c>
      <c r="I5" s="219">
        <v>18900</v>
      </c>
      <c r="J5" s="219">
        <v>24000</v>
      </c>
      <c r="K5" s="219">
        <v>27000</v>
      </c>
      <c r="L5" s="219"/>
      <c r="M5" s="219"/>
    </row>
    <row r="6" spans="1:17" s="106" customFormat="1" ht="14.25" thickTop="1" thickBot="1" x14ac:dyDescent="0.25">
      <c r="A6" s="103">
        <v>53</v>
      </c>
      <c r="B6" s="103">
        <v>2017</v>
      </c>
      <c r="C6" s="104" t="s">
        <v>168</v>
      </c>
      <c r="D6" s="104"/>
      <c r="E6" s="212" t="s">
        <v>72</v>
      </c>
      <c r="F6" s="104" t="s">
        <v>148</v>
      </c>
      <c r="G6" s="222">
        <v>9300</v>
      </c>
      <c r="H6" s="219">
        <v>14400</v>
      </c>
      <c r="I6" s="219">
        <v>11600</v>
      </c>
      <c r="J6" s="219">
        <v>18400</v>
      </c>
      <c r="K6" s="219">
        <v>26900</v>
      </c>
      <c r="L6" s="219">
        <v>43300</v>
      </c>
      <c r="M6" s="219">
        <v>54700</v>
      </c>
      <c r="N6" s="109"/>
      <c r="O6" s="109"/>
      <c r="P6" s="109"/>
      <c r="Q6" s="109"/>
    </row>
    <row r="7" spans="1:17" s="106" customFormat="1" ht="14.25" thickTop="1" thickBot="1" x14ac:dyDescent="0.25">
      <c r="A7" s="103">
        <v>3</v>
      </c>
      <c r="B7" s="103">
        <v>2017</v>
      </c>
      <c r="C7" s="104" t="s">
        <v>154</v>
      </c>
      <c r="D7" s="114" t="s">
        <v>416</v>
      </c>
      <c r="E7" s="118" t="s">
        <v>23</v>
      </c>
      <c r="F7" s="104" t="s">
        <v>148</v>
      </c>
      <c r="G7" s="222">
        <v>10400</v>
      </c>
      <c r="H7" s="219">
        <v>11100</v>
      </c>
      <c r="I7" s="219">
        <v>11500</v>
      </c>
      <c r="J7" s="219">
        <v>12000</v>
      </c>
      <c r="K7" s="219">
        <v>25700</v>
      </c>
      <c r="L7" s="219">
        <v>35100</v>
      </c>
      <c r="M7" s="219">
        <v>38000</v>
      </c>
      <c r="N7" s="160"/>
    </row>
    <row r="8" spans="1:17" s="106" customFormat="1" ht="14.25" thickTop="1" thickBot="1" x14ac:dyDescent="0.25">
      <c r="A8" s="103">
        <v>4</v>
      </c>
      <c r="B8" s="103">
        <v>2017</v>
      </c>
      <c r="C8" s="104" t="s">
        <v>155</v>
      </c>
      <c r="D8" s="113" t="s">
        <v>415</v>
      </c>
      <c r="E8" s="118" t="s">
        <v>24</v>
      </c>
      <c r="F8" s="104" t="s">
        <v>148</v>
      </c>
      <c r="G8" s="223">
        <v>8000</v>
      </c>
      <c r="H8" s="217">
        <v>8700</v>
      </c>
      <c r="I8" s="217">
        <v>18600</v>
      </c>
      <c r="J8" s="217">
        <v>23600</v>
      </c>
      <c r="K8" s="217">
        <v>26600</v>
      </c>
      <c r="L8" s="217"/>
      <c r="M8" s="217"/>
    </row>
    <row r="9" spans="1:17" s="106" customFormat="1" ht="14.25" thickTop="1" thickBot="1" x14ac:dyDescent="0.25">
      <c r="A9" s="103">
        <v>45</v>
      </c>
      <c r="B9" s="103">
        <v>2017</v>
      </c>
      <c r="C9" s="104" t="s">
        <v>157</v>
      </c>
      <c r="D9" s="104"/>
      <c r="E9" s="211" t="s">
        <v>11</v>
      </c>
      <c r="F9" s="104" t="s">
        <v>148</v>
      </c>
      <c r="G9" s="222">
        <v>8400</v>
      </c>
      <c r="H9" s="219">
        <v>14500</v>
      </c>
      <c r="I9" s="219">
        <v>9300</v>
      </c>
      <c r="J9" s="219">
        <v>21100</v>
      </c>
      <c r="K9" s="219">
        <v>32100</v>
      </c>
      <c r="L9" s="219">
        <v>41400</v>
      </c>
      <c r="M9" s="219">
        <v>45800</v>
      </c>
      <c r="N9" s="153" t="s">
        <v>417</v>
      </c>
      <c r="O9" s="109"/>
      <c r="P9" s="109"/>
      <c r="Q9" s="109"/>
    </row>
    <row r="10" spans="1:17" s="106" customFormat="1" ht="14.25" thickTop="1" thickBot="1" x14ac:dyDescent="0.25">
      <c r="A10" s="103">
        <v>5</v>
      </c>
      <c r="B10" s="103">
        <v>2016</v>
      </c>
      <c r="C10" s="104" t="s">
        <v>156</v>
      </c>
      <c r="D10" s="113" t="s">
        <v>415</v>
      </c>
      <c r="E10" s="118" t="s">
        <v>25</v>
      </c>
      <c r="F10" s="104" t="s">
        <v>147</v>
      </c>
      <c r="G10" s="224">
        <v>8000</v>
      </c>
      <c r="H10" s="203">
        <v>8700</v>
      </c>
      <c r="I10" s="203">
        <v>18600</v>
      </c>
      <c r="J10" s="203">
        <v>23600</v>
      </c>
      <c r="K10" s="203">
        <v>26600</v>
      </c>
      <c r="L10" s="199"/>
      <c r="M10" s="199"/>
      <c r="N10" s="106">
        <v>0</v>
      </c>
      <c r="O10" s="106">
        <v>0</v>
      </c>
    </row>
    <row r="11" spans="1:17" s="106" customFormat="1" ht="14.25" thickTop="1" thickBot="1" x14ac:dyDescent="0.25">
      <c r="A11" s="103">
        <v>115</v>
      </c>
      <c r="B11" s="103">
        <v>2017</v>
      </c>
      <c r="C11" s="104" t="s">
        <v>158</v>
      </c>
      <c r="D11" s="114" t="s">
        <v>416</v>
      </c>
      <c r="E11" s="211" t="s">
        <v>130</v>
      </c>
      <c r="F11" s="104" t="s">
        <v>148</v>
      </c>
      <c r="G11" s="222">
        <v>7800</v>
      </c>
      <c r="H11" s="219">
        <v>8600</v>
      </c>
      <c r="I11" s="219">
        <v>19200</v>
      </c>
      <c r="J11" s="219">
        <v>25600</v>
      </c>
      <c r="K11" s="219">
        <v>29300</v>
      </c>
      <c r="L11" s="220"/>
      <c r="M11" s="220"/>
      <c r="N11" s="112"/>
      <c r="O11" s="112"/>
      <c r="P11" s="112"/>
      <c r="Q11" s="109"/>
    </row>
    <row r="12" spans="1:17" s="106" customFormat="1" ht="14.25" thickTop="1" thickBot="1" x14ac:dyDescent="0.25">
      <c r="A12" s="103">
        <v>94</v>
      </c>
      <c r="B12" s="103">
        <v>2017</v>
      </c>
      <c r="C12" s="104" t="s">
        <v>166</v>
      </c>
      <c r="D12" s="104"/>
      <c r="E12" s="215" t="s">
        <v>111</v>
      </c>
      <c r="F12" s="104" t="s">
        <v>456</v>
      </c>
      <c r="G12" s="225">
        <v>8500</v>
      </c>
      <c r="H12" s="131">
        <v>11000</v>
      </c>
      <c r="I12" s="131">
        <v>26100</v>
      </c>
      <c r="J12" s="131">
        <v>35500</v>
      </c>
      <c r="K12" s="131">
        <v>39300</v>
      </c>
      <c r="L12" s="131"/>
      <c r="M12" s="131"/>
      <c r="N12" s="109"/>
      <c r="O12" s="109"/>
      <c r="P12" s="109"/>
      <c r="Q12" s="111"/>
    </row>
    <row r="13" spans="1:17" s="106" customFormat="1" ht="14.25" thickTop="1" thickBot="1" x14ac:dyDescent="0.25">
      <c r="A13" s="103">
        <v>6</v>
      </c>
      <c r="B13" s="103">
        <v>2016</v>
      </c>
      <c r="C13" s="104" t="s">
        <v>157</v>
      </c>
      <c r="D13" s="114" t="s">
        <v>416</v>
      </c>
      <c r="E13" s="118" t="s">
        <v>26</v>
      </c>
      <c r="F13" s="104" t="s">
        <v>147</v>
      </c>
      <c r="G13" s="226">
        <v>8700</v>
      </c>
      <c r="H13" s="121">
        <v>11200</v>
      </c>
      <c r="I13" s="121">
        <v>26400</v>
      </c>
      <c r="J13" s="121">
        <v>31900</v>
      </c>
      <c r="K13" s="121">
        <v>37100</v>
      </c>
      <c r="L13" s="2"/>
      <c r="M13" s="2"/>
      <c r="N13" s="106">
        <v>0</v>
      </c>
      <c r="O13" s="106">
        <v>0</v>
      </c>
    </row>
    <row r="14" spans="1:17" s="106" customFormat="1" ht="14.25" thickTop="1" thickBot="1" x14ac:dyDescent="0.25">
      <c r="A14" s="103">
        <v>142</v>
      </c>
      <c r="B14" s="103">
        <v>2018</v>
      </c>
      <c r="C14" s="104" t="s">
        <v>155</v>
      </c>
      <c r="D14" s="132"/>
      <c r="E14" s="118" t="s">
        <v>432</v>
      </c>
      <c r="F14" s="104" t="s">
        <v>249</v>
      </c>
      <c r="G14" s="180">
        <v>10100</v>
      </c>
      <c r="H14" s="191">
        <v>10600</v>
      </c>
      <c r="I14" s="191">
        <v>11500</v>
      </c>
      <c r="J14" s="191">
        <v>16300</v>
      </c>
      <c r="K14" s="191">
        <v>27500</v>
      </c>
      <c r="L14" s="191">
        <v>36300</v>
      </c>
      <c r="M14" s="199">
        <v>40500</v>
      </c>
    </row>
    <row r="15" spans="1:17" s="106" customFormat="1" ht="14.25" thickTop="1" thickBot="1" x14ac:dyDescent="0.25">
      <c r="A15" s="103">
        <v>147</v>
      </c>
      <c r="B15" s="103">
        <v>2018</v>
      </c>
      <c r="C15" s="104" t="s">
        <v>159</v>
      </c>
      <c r="D15" s="132"/>
      <c r="E15" s="118" t="s">
        <v>443</v>
      </c>
      <c r="F15" s="104" t="s">
        <v>148</v>
      </c>
      <c r="G15" s="222">
        <v>11900</v>
      </c>
      <c r="H15" s="219">
        <v>17600</v>
      </c>
      <c r="I15" s="219">
        <v>17600</v>
      </c>
      <c r="J15" s="219">
        <v>17600</v>
      </c>
      <c r="K15" s="219">
        <v>18900</v>
      </c>
      <c r="L15" s="219">
        <v>27400</v>
      </c>
      <c r="M15" s="219">
        <v>27500</v>
      </c>
    </row>
    <row r="16" spans="1:17" s="106" customFormat="1" ht="14.25" thickTop="1" thickBot="1" x14ac:dyDescent="0.25">
      <c r="A16" s="103">
        <v>49</v>
      </c>
      <c r="B16" s="103">
        <v>2017</v>
      </c>
      <c r="C16" s="104" t="s">
        <v>157</v>
      </c>
      <c r="D16" s="113" t="s">
        <v>415</v>
      </c>
      <c r="E16" s="211" t="s">
        <v>68</v>
      </c>
      <c r="F16" s="104" t="s">
        <v>148</v>
      </c>
      <c r="G16" s="223">
        <v>9000</v>
      </c>
      <c r="H16" s="217">
        <v>11700</v>
      </c>
      <c r="I16" s="217">
        <v>29100</v>
      </c>
      <c r="J16" s="217">
        <v>35000</v>
      </c>
      <c r="K16" s="217">
        <v>40300</v>
      </c>
      <c r="L16" s="217">
        <v>0</v>
      </c>
      <c r="M16" s="217">
        <v>0</v>
      </c>
      <c r="N16" s="110"/>
      <c r="O16" s="110"/>
      <c r="P16" s="110"/>
      <c r="Q16" s="109"/>
    </row>
    <row r="17" spans="1:17" s="106" customFormat="1" ht="14.25" thickTop="1" thickBot="1" x14ac:dyDescent="0.25">
      <c r="A17" s="103">
        <v>7</v>
      </c>
      <c r="B17" s="103">
        <v>2016</v>
      </c>
      <c r="C17" s="104" t="s">
        <v>154</v>
      </c>
      <c r="D17" s="114" t="s">
        <v>416</v>
      </c>
      <c r="E17" s="118" t="s">
        <v>27</v>
      </c>
      <c r="F17" s="104" t="s">
        <v>147</v>
      </c>
      <c r="G17" s="227">
        <v>8200</v>
      </c>
      <c r="H17" s="204">
        <v>9000</v>
      </c>
      <c r="I17" s="204">
        <v>18900</v>
      </c>
      <c r="J17" s="203">
        <v>24000</v>
      </c>
      <c r="K17" s="203">
        <v>27000</v>
      </c>
      <c r="L17" s="203"/>
      <c r="M17" s="199"/>
      <c r="N17" s="106">
        <v>0</v>
      </c>
      <c r="O17" s="106">
        <v>0</v>
      </c>
    </row>
    <row r="18" spans="1:17" s="106" customFormat="1" ht="14.25" thickTop="1" thickBot="1" x14ac:dyDescent="0.25">
      <c r="A18" s="103">
        <v>8</v>
      </c>
      <c r="B18" s="103">
        <v>2017</v>
      </c>
      <c r="C18" s="104" t="s">
        <v>158</v>
      </c>
      <c r="D18" s="113" t="s">
        <v>415</v>
      </c>
      <c r="E18" s="118" t="s">
        <v>28</v>
      </c>
      <c r="F18" s="104" t="s">
        <v>148</v>
      </c>
      <c r="G18" s="223">
        <v>8000</v>
      </c>
      <c r="H18" s="217">
        <v>8700</v>
      </c>
      <c r="I18" s="217">
        <v>18600</v>
      </c>
      <c r="J18" s="217">
        <v>23600</v>
      </c>
      <c r="K18" s="217">
        <v>26600</v>
      </c>
      <c r="L18" s="217"/>
      <c r="M18" s="217"/>
    </row>
    <row r="19" spans="1:17" s="106" customFormat="1" ht="14.25" thickTop="1" thickBot="1" x14ac:dyDescent="0.25">
      <c r="A19" s="103">
        <v>148</v>
      </c>
      <c r="B19" s="103">
        <v>2018</v>
      </c>
      <c r="C19" s="104" t="s">
        <v>157</v>
      </c>
      <c r="D19" s="132"/>
      <c r="E19" s="118" t="s">
        <v>444</v>
      </c>
      <c r="F19" s="104" t="s">
        <v>148</v>
      </c>
      <c r="G19" s="222">
        <v>9600</v>
      </c>
      <c r="H19" s="219">
        <v>13600</v>
      </c>
      <c r="I19" s="219">
        <v>18600</v>
      </c>
      <c r="J19" s="219">
        <v>24900</v>
      </c>
      <c r="K19" s="219">
        <v>35300</v>
      </c>
      <c r="L19" s="221">
        <v>57200</v>
      </c>
      <c r="M19" s="221">
        <v>65300</v>
      </c>
    </row>
    <row r="20" spans="1:17" s="106" customFormat="1" ht="14.25" thickTop="1" thickBot="1" x14ac:dyDescent="0.25">
      <c r="A20" s="103">
        <v>114</v>
      </c>
      <c r="B20" s="103">
        <v>2016</v>
      </c>
      <c r="C20" s="104" t="s">
        <v>170</v>
      </c>
      <c r="D20" s="114" t="s">
        <v>416</v>
      </c>
      <c r="E20" s="212" t="s">
        <v>129</v>
      </c>
      <c r="F20" s="104" t="s">
        <v>147</v>
      </c>
      <c r="G20" s="228">
        <v>9700</v>
      </c>
      <c r="H20" s="115">
        <v>10400</v>
      </c>
      <c r="I20" s="115"/>
      <c r="J20" s="115"/>
      <c r="K20" s="115"/>
      <c r="L20" s="131"/>
      <c r="M20" s="115"/>
      <c r="N20" s="109">
        <v>0</v>
      </c>
      <c r="O20" s="109">
        <v>0</v>
      </c>
      <c r="P20" s="109"/>
      <c r="Q20" s="109"/>
    </row>
    <row r="21" spans="1:17" s="106" customFormat="1" ht="14.25" thickTop="1" thickBot="1" x14ac:dyDescent="0.25">
      <c r="A21" s="103">
        <v>9</v>
      </c>
      <c r="B21" s="103">
        <v>2016</v>
      </c>
      <c r="C21" s="104" t="s">
        <v>159</v>
      </c>
      <c r="D21" s="114" t="s">
        <v>416</v>
      </c>
      <c r="E21" s="118" t="s">
        <v>29</v>
      </c>
      <c r="F21" s="104" t="s">
        <v>147</v>
      </c>
      <c r="G21" s="226">
        <v>11600</v>
      </c>
      <c r="H21" s="121">
        <v>16900</v>
      </c>
      <c r="I21" s="121">
        <v>16900</v>
      </c>
      <c r="J21" s="121">
        <v>16900</v>
      </c>
      <c r="K21" s="121">
        <v>30600</v>
      </c>
      <c r="L21" s="121"/>
      <c r="M21" s="2"/>
      <c r="N21" s="106">
        <v>48700</v>
      </c>
      <c r="O21" s="106">
        <v>56100</v>
      </c>
    </row>
    <row r="22" spans="1:17" s="106" customFormat="1" ht="14.25" thickTop="1" thickBot="1" x14ac:dyDescent="0.25">
      <c r="A22" s="103">
        <v>39</v>
      </c>
      <c r="B22" s="103">
        <v>2017</v>
      </c>
      <c r="C22" s="104" t="s">
        <v>157</v>
      </c>
      <c r="D22" s="113" t="s">
        <v>415</v>
      </c>
      <c r="E22" s="118" t="s">
        <v>59</v>
      </c>
      <c r="F22" s="104" t="s">
        <v>147</v>
      </c>
      <c r="G22" s="229">
        <v>7900</v>
      </c>
      <c r="H22" s="201">
        <v>8600</v>
      </c>
      <c r="I22" s="201">
        <v>22200</v>
      </c>
      <c r="J22" s="202">
        <v>27600</v>
      </c>
      <c r="K22" s="202">
        <v>32300</v>
      </c>
      <c r="L22" s="202"/>
      <c r="M22" s="191"/>
      <c r="N22" s="106">
        <v>0</v>
      </c>
      <c r="O22" s="106">
        <v>0</v>
      </c>
    </row>
    <row r="23" spans="1:17" s="106" customFormat="1" ht="14.25" thickTop="1" thickBot="1" x14ac:dyDescent="0.25">
      <c r="A23" s="103">
        <v>10</v>
      </c>
      <c r="B23" s="103">
        <v>2017</v>
      </c>
      <c r="C23" s="104" t="s">
        <v>160</v>
      </c>
      <c r="D23" s="114" t="s">
        <v>416</v>
      </c>
      <c r="E23" s="118" t="s">
        <v>30</v>
      </c>
      <c r="F23" s="104" t="s">
        <v>148</v>
      </c>
      <c r="G23" s="222">
        <v>4300</v>
      </c>
      <c r="H23" s="219">
        <v>4700</v>
      </c>
      <c r="I23" s="219">
        <v>4700</v>
      </c>
      <c r="J23" s="219">
        <v>4700</v>
      </c>
      <c r="K23" s="219">
        <v>19100</v>
      </c>
      <c r="L23" s="219">
        <v>24200</v>
      </c>
      <c r="M23" s="219">
        <v>27200</v>
      </c>
    </row>
    <row r="24" spans="1:17" s="106" customFormat="1" ht="14.25" thickTop="1" thickBot="1" x14ac:dyDescent="0.25">
      <c r="A24" s="103">
        <v>92</v>
      </c>
      <c r="B24" s="103">
        <v>2017</v>
      </c>
      <c r="C24" s="104" t="s">
        <v>166</v>
      </c>
      <c r="D24" s="104"/>
      <c r="E24" s="211" t="s">
        <v>109</v>
      </c>
      <c r="F24" s="104" t="s">
        <v>148</v>
      </c>
      <c r="G24" s="230">
        <v>8300</v>
      </c>
      <c r="H24" s="221">
        <v>10000</v>
      </c>
      <c r="I24" s="221">
        <v>26900</v>
      </c>
      <c r="J24" s="221">
        <v>35200</v>
      </c>
      <c r="K24" s="221">
        <v>40500</v>
      </c>
      <c r="L24" s="219"/>
      <c r="M24" s="217"/>
      <c r="N24" s="109"/>
      <c r="O24" s="109"/>
      <c r="P24" s="109"/>
      <c r="Q24" s="111"/>
    </row>
    <row r="25" spans="1:17" s="106" customFormat="1" ht="14.25" thickTop="1" thickBot="1" x14ac:dyDescent="0.25">
      <c r="A25" s="103">
        <v>87</v>
      </c>
      <c r="B25" s="103">
        <v>2017</v>
      </c>
      <c r="C25" s="104" t="s">
        <v>166</v>
      </c>
      <c r="D25" s="104"/>
      <c r="E25" s="211" t="s">
        <v>104</v>
      </c>
      <c r="F25" s="104" t="s">
        <v>148</v>
      </c>
      <c r="G25" s="230">
        <v>8300</v>
      </c>
      <c r="H25" s="221">
        <v>10000</v>
      </c>
      <c r="I25" s="221">
        <v>26900</v>
      </c>
      <c r="J25" s="221">
        <v>35200</v>
      </c>
      <c r="K25" s="221">
        <v>40500</v>
      </c>
      <c r="L25" s="219"/>
      <c r="M25" s="218"/>
      <c r="N25" s="109"/>
      <c r="O25" s="109"/>
      <c r="P25" s="109"/>
      <c r="Q25" s="109"/>
    </row>
    <row r="26" spans="1:17" s="106" customFormat="1" ht="14.25" thickTop="1" thickBot="1" x14ac:dyDescent="0.25">
      <c r="A26" s="103">
        <v>102</v>
      </c>
      <c r="B26" s="103">
        <v>2017</v>
      </c>
      <c r="C26" s="104" t="s">
        <v>152</v>
      </c>
      <c r="D26" s="127" t="s">
        <v>415</v>
      </c>
      <c r="E26" s="211" t="s">
        <v>117</v>
      </c>
      <c r="F26" s="104" t="s">
        <v>148</v>
      </c>
      <c r="G26" s="222">
        <v>11600</v>
      </c>
      <c r="H26" s="219">
        <v>13400</v>
      </c>
      <c r="I26" s="219">
        <v>33000</v>
      </c>
      <c r="J26" s="219">
        <v>43200</v>
      </c>
      <c r="K26" s="219">
        <v>49400</v>
      </c>
      <c r="L26" s="219"/>
      <c r="M26" s="219"/>
      <c r="N26" s="108"/>
      <c r="O26" s="108"/>
      <c r="P26" s="108"/>
      <c r="Q26" s="108"/>
    </row>
    <row r="27" spans="1:17" s="106" customFormat="1" ht="14.25" thickTop="1" thickBot="1" x14ac:dyDescent="0.25">
      <c r="A27" s="103">
        <v>109</v>
      </c>
      <c r="B27" s="103">
        <v>2017</v>
      </c>
      <c r="C27" s="104" t="s">
        <v>154</v>
      </c>
      <c r="D27" s="104"/>
      <c r="E27" s="212" t="s">
        <v>124</v>
      </c>
      <c r="F27" s="104" t="s">
        <v>148</v>
      </c>
      <c r="G27" s="222">
        <v>10500</v>
      </c>
      <c r="H27" s="219">
        <v>11400</v>
      </c>
      <c r="I27" s="219">
        <v>10500</v>
      </c>
      <c r="J27" s="219">
        <v>13700</v>
      </c>
      <c r="K27" s="219">
        <v>27500</v>
      </c>
      <c r="L27" s="219">
        <v>36800</v>
      </c>
      <c r="M27" s="219">
        <v>40500</v>
      </c>
      <c r="N27" s="161"/>
      <c r="O27" s="112"/>
      <c r="P27" s="112"/>
      <c r="Q27" s="111"/>
    </row>
    <row r="28" spans="1:17" s="106" customFormat="1" ht="14.25" thickTop="1" thickBot="1" x14ac:dyDescent="0.25">
      <c r="A28" s="103">
        <v>101</v>
      </c>
      <c r="B28" s="103">
        <v>2017</v>
      </c>
      <c r="C28" s="104" t="s">
        <v>157</v>
      </c>
      <c r="D28" s="104"/>
      <c r="E28" s="213" t="s">
        <v>116</v>
      </c>
      <c r="F28" s="104" t="s">
        <v>148</v>
      </c>
      <c r="G28" s="222">
        <v>10000</v>
      </c>
      <c r="H28" s="219">
        <v>11200</v>
      </c>
      <c r="I28" s="219">
        <v>24000</v>
      </c>
      <c r="J28" s="219">
        <v>39100</v>
      </c>
      <c r="K28" s="219">
        <v>44900</v>
      </c>
      <c r="L28" s="219"/>
      <c r="M28" s="217"/>
      <c r="N28" s="109"/>
      <c r="O28" s="109"/>
      <c r="P28" s="109"/>
      <c r="Q28" s="109"/>
    </row>
    <row r="29" spans="1:17" s="106" customFormat="1" ht="14.25" thickTop="1" thickBot="1" x14ac:dyDescent="0.25">
      <c r="A29" s="103">
        <v>100</v>
      </c>
      <c r="B29" s="103">
        <v>2017</v>
      </c>
      <c r="C29" s="104" t="s">
        <v>157</v>
      </c>
      <c r="D29" s="104"/>
      <c r="E29" s="213" t="s">
        <v>115</v>
      </c>
      <c r="F29" s="104" t="s">
        <v>148</v>
      </c>
      <c r="G29" s="222">
        <v>10000</v>
      </c>
      <c r="H29" s="219">
        <v>11200</v>
      </c>
      <c r="I29" s="219">
        <v>24000</v>
      </c>
      <c r="J29" s="219">
        <v>39100</v>
      </c>
      <c r="K29" s="219">
        <v>44900</v>
      </c>
      <c r="L29" s="219"/>
      <c r="M29" s="217"/>
      <c r="N29" s="109"/>
      <c r="O29" s="109"/>
      <c r="P29" s="109"/>
      <c r="Q29" s="109"/>
    </row>
    <row r="30" spans="1:17" s="106" customFormat="1" ht="14.25" thickTop="1" thickBot="1" x14ac:dyDescent="0.25">
      <c r="A30" s="103">
        <v>86</v>
      </c>
      <c r="B30" s="103">
        <v>2017</v>
      </c>
      <c r="C30" s="104" t="s">
        <v>166</v>
      </c>
      <c r="D30" s="104"/>
      <c r="E30" s="211" t="s">
        <v>103</v>
      </c>
      <c r="F30" s="104" t="s">
        <v>148</v>
      </c>
      <c r="G30" s="222">
        <v>8400</v>
      </c>
      <c r="H30" s="219">
        <v>10100</v>
      </c>
      <c r="I30" s="219">
        <v>27200</v>
      </c>
      <c r="J30" s="219">
        <v>35300</v>
      </c>
      <c r="K30" s="219">
        <v>40600</v>
      </c>
      <c r="L30" s="220"/>
      <c r="M30" s="217"/>
      <c r="N30" s="109"/>
      <c r="O30" s="109"/>
      <c r="P30" s="109"/>
      <c r="Q30" s="111"/>
    </row>
    <row r="31" spans="1:17" s="106" customFormat="1" ht="14.25" thickTop="1" thickBot="1" x14ac:dyDescent="0.25">
      <c r="A31" s="103">
        <v>68</v>
      </c>
      <c r="B31" s="103">
        <v>2017</v>
      </c>
      <c r="C31" s="104" t="s">
        <v>171</v>
      </c>
      <c r="D31" s="104"/>
      <c r="E31" s="211" t="s">
        <v>87</v>
      </c>
      <c r="F31" s="104" t="s">
        <v>148</v>
      </c>
      <c r="G31" s="222">
        <v>13400</v>
      </c>
      <c r="H31" s="219">
        <v>17100</v>
      </c>
      <c r="I31" s="219">
        <v>17100</v>
      </c>
      <c r="J31" s="219">
        <v>17100</v>
      </c>
      <c r="K31" s="219">
        <v>41600</v>
      </c>
      <c r="L31" s="219">
        <v>51000</v>
      </c>
      <c r="M31" s="219">
        <v>56800</v>
      </c>
      <c r="N31" s="152" t="s">
        <v>418</v>
      </c>
      <c r="O31" s="109"/>
      <c r="P31" s="109"/>
      <c r="Q31" s="109"/>
    </row>
    <row r="32" spans="1:17" s="106" customFormat="1" ht="14.25" thickTop="1" thickBot="1" x14ac:dyDescent="0.25">
      <c r="A32" s="103">
        <v>11</v>
      </c>
      <c r="B32" s="103">
        <v>2017</v>
      </c>
      <c r="C32" s="104" t="s">
        <v>155</v>
      </c>
      <c r="D32" s="127" t="s">
        <v>415</v>
      </c>
      <c r="E32" s="118" t="s">
        <v>31</v>
      </c>
      <c r="F32" s="104" t="s">
        <v>148</v>
      </c>
      <c r="G32" s="222">
        <v>8000</v>
      </c>
      <c r="H32" s="219">
        <v>8600</v>
      </c>
      <c r="I32" s="219">
        <v>8600</v>
      </c>
      <c r="J32" s="219">
        <v>8600</v>
      </c>
      <c r="K32" s="219">
        <v>18200</v>
      </c>
      <c r="L32" s="219">
        <v>23200</v>
      </c>
      <c r="M32" s="219">
        <v>26200</v>
      </c>
    </row>
    <row r="33" spans="1:18" s="106" customFormat="1" ht="14.25" thickTop="1" thickBot="1" x14ac:dyDescent="0.25">
      <c r="A33" s="103">
        <v>80</v>
      </c>
      <c r="B33" s="103">
        <v>2017</v>
      </c>
      <c r="C33" s="104" t="s">
        <v>155</v>
      </c>
      <c r="D33" s="104"/>
      <c r="E33" s="211" t="s">
        <v>99</v>
      </c>
      <c r="F33" s="104" t="s">
        <v>147</v>
      </c>
      <c r="G33" s="222">
        <v>11700</v>
      </c>
      <c r="H33" s="219">
        <v>18500</v>
      </c>
      <c r="I33" s="219">
        <v>16200</v>
      </c>
      <c r="J33" s="219">
        <v>20200</v>
      </c>
      <c r="K33" s="219">
        <v>40300</v>
      </c>
      <c r="L33" s="219">
        <v>57500</v>
      </c>
      <c r="M33" s="219">
        <v>57500</v>
      </c>
      <c r="N33" s="163" t="s">
        <v>417</v>
      </c>
      <c r="O33" s="109"/>
      <c r="P33" s="109"/>
      <c r="Q33" s="109"/>
    </row>
    <row r="34" spans="1:18" s="106" customFormat="1" ht="14.25" thickTop="1" thickBot="1" x14ac:dyDescent="0.25">
      <c r="A34" s="103">
        <v>71</v>
      </c>
      <c r="B34" s="103">
        <v>2017</v>
      </c>
      <c r="C34" s="104" t="s">
        <v>171</v>
      </c>
      <c r="D34" s="127" t="s">
        <v>415</v>
      </c>
      <c r="E34" s="211" t="s">
        <v>90</v>
      </c>
      <c r="F34" s="104" t="s">
        <v>148</v>
      </c>
      <c r="G34" s="222">
        <v>10100</v>
      </c>
      <c r="H34" s="219">
        <v>12200</v>
      </c>
      <c r="I34" s="219">
        <v>12200</v>
      </c>
      <c r="J34" s="219">
        <v>12200</v>
      </c>
      <c r="K34" s="219">
        <v>29800</v>
      </c>
      <c r="L34" s="219">
        <v>37200</v>
      </c>
      <c r="M34" s="219">
        <v>43200</v>
      </c>
      <c r="N34" s="168" t="s">
        <v>418</v>
      </c>
      <c r="O34" s="152" t="s">
        <v>418</v>
      </c>
      <c r="P34" s="109"/>
      <c r="Q34" s="109"/>
    </row>
    <row r="35" spans="1:18" s="106" customFormat="1" ht="14.25" thickTop="1" thickBot="1" x14ac:dyDescent="0.25">
      <c r="A35" s="103">
        <v>82</v>
      </c>
      <c r="B35" s="103">
        <v>2017</v>
      </c>
      <c r="C35" s="104" t="s">
        <v>157</v>
      </c>
      <c r="D35" s="104"/>
      <c r="E35" s="211" t="s">
        <v>101</v>
      </c>
      <c r="F35" s="104" t="s">
        <v>148</v>
      </c>
      <c r="G35" s="223">
        <v>7800</v>
      </c>
      <c r="H35" s="217">
        <v>11600</v>
      </c>
      <c r="I35" s="217">
        <v>10100</v>
      </c>
      <c r="J35" s="217">
        <v>13500</v>
      </c>
      <c r="K35" s="217">
        <v>22900</v>
      </c>
      <c r="L35" s="217">
        <v>30900</v>
      </c>
      <c r="M35" s="217">
        <v>33400</v>
      </c>
      <c r="N35" s="163" t="s">
        <v>417</v>
      </c>
      <c r="O35" s="163" t="s">
        <v>417</v>
      </c>
      <c r="P35" s="109"/>
      <c r="Q35" s="109"/>
    </row>
    <row r="36" spans="1:18" s="106" customFormat="1" ht="14.25" thickTop="1" thickBot="1" x14ac:dyDescent="0.25">
      <c r="A36" s="103">
        <v>12</v>
      </c>
      <c r="B36" s="103">
        <v>2016</v>
      </c>
      <c r="C36" s="104" t="s">
        <v>156</v>
      </c>
      <c r="D36" s="113" t="s">
        <v>415</v>
      </c>
      <c r="E36" s="118" t="s">
        <v>32</v>
      </c>
      <c r="F36" s="104" t="s">
        <v>147</v>
      </c>
      <c r="G36" s="225">
        <v>8000</v>
      </c>
      <c r="H36" s="131">
        <v>8700</v>
      </c>
      <c r="I36" s="131">
        <v>18600</v>
      </c>
      <c r="J36" s="131">
        <v>23600</v>
      </c>
      <c r="K36" s="131">
        <v>26600</v>
      </c>
      <c r="L36" s="131"/>
      <c r="M36" s="115"/>
      <c r="N36" s="116">
        <v>0</v>
      </c>
      <c r="O36" s="116">
        <v>0</v>
      </c>
    </row>
    <row r="37" spans="1:18" s="106" customFormat="1" ht="14.25" thickTop="1" thickBot="1" x14ac:dyDescent="0.25">
      <c r="A37" s="103">
        <v>42</v>
      </c>
      <c r="B37" s="103">
        <v>2017</v>
      </c>
      <c r="C37" s="104" t="s">
        <v>164</v>
      </c>
      <c r="D37" s="113" t="s">
        <v>415</v>
      </c>
      <c r="E37" s="118" t="s">
        <v>419</v>
      </c>
      <c r="F37" s="104" t="s">
        <v>147</v>
      </c>
      <c r="G37" s="231">
        <v>7900</v>
      </c>
      <c r="H37" s="133">
        <v>8600</v>
      </c>
      <c r="I37" s="133">
        <v>22200</v>
      </c>
      <c r="J37" s="2">
        <v>27600</v>
      </c>
      <c r="K37" s="2">
        <v>32300</v>
      </c>
      <c r="L37" s="2"/>
      <c r="M37" s="2"/>
      <c r="N37" s="106">
        <v>0</v>
      </c>
      <c r="O37" s="106">
        <v>0</v>
      </c>
    </row>
    <row r="38" spans="1:18" s="106" customFormat="1" ht="14.25" thickTop="1" thickBot="1" x14ac:dyDescent="0.25">
      <c r="A38" s="103">
        <v>113</v>
      </c>
      <c r="B38" s="103">
        <v>2016</v>
      </c>
      <c r="C38" s="104" t="s">
        <v>170</v>
      </c>
      <c r="D38" s="128" t="s">
        <v>414</v>
      </c>
      <c r="E38" s="212" t="s">
        <v>128</v>
      </c>
      <c r="F38" s="104" t="s">
        <v>147</v>
      </c>
      <c r="G38" s="232"/>
      <c r="H38" s="2"/>
      <c r="I38" s="121">
        <v>21500</v>
      </c>
      <c r="J38" s="121">
        <v>28200</v>
      </c>
      <c r="K38" s="121">
        <v>32600</v>
      </c>
      <c r="L38" s="2"/>
      <c r="M38" s="2"/>
      <c r="N38" s="109">
        <v>0</v>
      </c>
      <c r="O38" s="109">
        <v>0</v>
      </c>
      <c r="P38" s="109"/>
      <c r="Q38" s="109"/>
    </row>
    <row r="39" spans="1:18" s="106" customFormat="1" ht="14.25" thickTop="1" thickBot="1" x14ac:dyDescent="0.25">
      <c r="A39" s="103">
        <v>137</v>
      </c>
      <c r="B39" s="103">
        <v>2017</v>
      </c>
      <c r="C39" s="104" t="s">
        <v>155</v>
      </c>
      <c r="D39" s="113" t="s">
        <v>415</v>
      </c>
      <c r="E39" s="118" t="s">
        <v>351</v>
      </c>
      <c r="F39" s="104" t="s">
        <v>249</v>
      </c>
      <c r="G39" s="233">
        <v>7200</v>
      </c>
      <c r="H39" s="176">
        <v>9200</v>
      </c>
      <c r="I39" s="176">
        <v>19300</v>
      </c>
      <c r="J39" s="176">
        <v>23700</v>
      </c>
      <c r="K39" s="176">
        <v>26700</v>
      </c>
      <c r="L39" s="176"/>
      <c r="M39" s="203"/>
      <c r="N39" s="144"/>
    </row>
    <row r="40" spans="1:18" s="106" customFormat="1" ht="14.25" thickTop="1" thickBot="1" x14ac:dyDescent="0.25">
      <c r="A40" s="103">
        <v>75</v>
      </c>
      <c r="B40" s="103">
        <v>2017</v>
      </c>
      <c r="C40" s="104" t="s">
        <v>157</v>
      </c>
      <c r="D40" s="104"/>
      <c r="E40" s="211" t="s">
        <v>94</v>
      </c>
      <c r="F40" s="104" t="s">
        <v>148</v>
      </c>
      <c r="G40" s="222">
        <v>11500</v>
      </c>
      <c r="H40" s="219">
        <v>34200</v>
      </c>
      <c r="I40" s="219">
        <v>17200</v>
      </c>
      <c r="J40" s="219">
        <v>45500</v>
      </c>
      <c r="K40" s="219">
        <v>51200</v>
      </c>
      <c r="L40" s="219">
        <v>56900</v>
      </c>
      <c r="M40" s="219">
        <v>68200</v>
      </c>
      <c r="N40" s="158" t="s">
        <v>417</v>
      </c>
      <c r="O40" s="109"/>
      <c r="P40" s="109"/>
      <c r="Q40" s="109"/>
    </row>
    <row r="41" spans="1:18" s="106" customFormat="1" ht="14.25" thickTop="1" thickBot="1" x14ac:dyDescent="0.25">
      <c r="A41" s="103">
        <v>13</v>
      </c>
      <c r="B41" s="103">
        <v>2016</v>
      </c>
      <c r="C41" s="104" t="s">
        <v>161</v>
      </c>
      <c r="D41" s="114" t="s">
        <v>416</v>
      </c>
      <c r="E41" s="118" t="s">
        <v>33</v>
      </c>
      <c r="F41" s="104" t="s">
        <v>147</v>
      </c>
      <c r="G41" s="227">
        <v>8200</v>
      </c>
      <c r="H41" s="204">
        <v>9000</v>
      </c>
      <c r="I41" s="204">
        <v>18900</v>
      </c>
      <c r="J41" s="203">
        <v>24000</v>
      </c>
      <c r="K41" s="203">
        <v>27000</v>
      </c>
      <c r="L41" s="203"/>
      <c r="M41" s="199"/>
      <c r="N41" s="106">
        <v>0</v>
      </c>
      <c r="O41" s="106">
        <v>0</v>
      </c>
    </row>
    <row r="42" spans="1:18" s="106" customFormat="1" ht="14.25" thickTop="1" thickBot="1" x14ac:dyDescent="0.25">
      <c r="A42" s="103">
        <v>44</v>
      </c>
      <c r="B42" s="103">
        <v>2017</v>
      </c>
      <c r="C42" s="104" t="s">
        <v>158</v>
      </c>
      <c r="D42" s="114" t="s">
        <v>416</v>
      </c>
      <c r="E42" s="118" t="s">
        <v>63</v>
      </c>
      <c r="F42" s="104" t="s">
        <v>148</v>
      </c>
      <c r="G42" s="223">
        <v>8500</v>
      </c>
      <c r="H42" s="217">
        <v>9300</v>
      </c>
      <c r="I42" s="217">
        <v>19500</v>
      </c>
      <c r="J42" s="217">
        <v>24800</v>
      </c>
      <c r="K42" s="217">
        <v>27900</v>
      </c>
      <c r="L42" s="219"/>
      <c r="M42" s="217"/>
    </row>
    <row r="43" spans="1:18" s="106" customFormat="1" ht="14.25" thickTop="1" thickBot="1" x14ac:dyDescent="0.25">
      <c r="A43" s="103">
        <v>126</v>
      </c>
      <c r="B43" s="103">
        <v>2017</v>
      </c>
      <c r="C43" s="104" t="s">
        <v>172</v>
      </c>
      <c r="D43" s="113" t="s">
        <v>415</v>
      </c>
      <c r="E43" s="211" t="s">
        <v>139</v>
      </c>
      <c r="F43" s="104" t="s">
        <v>148</v>
      </c>
      <c r="G43" s="222">
        <v>7700</v>
      </c>
      <c r="H43" s="219">
        <v>8400</v>
      </c>
      <c r="I43" s="219">
        <v>19700</v>
      </c>
      <c r="J43" s="219">
        <v>25900</v>
      </c>
      <c r="K43" s="219">
        <v>30000</v>
      </c>
      <c r="L43" s="219"/>
      <c r="M43" s="219"/>
      <c r="N43" s="111"/>
      <c r="O43" s="111"/>
      <c r="P43" s="111"/>
      <c r="Q43" s="109"/>
    </row>
    <row r="44" spans="1:18" s="106" customFormat="1" ht="14.25" thickTop="1" thickBot="1" x14ac:dyDescent="0.25">
      <c r="A44" s="103">
        <v>130</v>
      </c>
      <c r="B44" s="103">
        <v>2017</v>
      </c>
      <c r="C44" s="104" t="s">
        <v>173</v>
      </c>
      <c r="D44" s="114" t="s">
        <v>416</v>
      </c>
      <c r="E44" s="211" t="s">
        <v>143</v>
      </c>
      <c r="F44" s="104" t="s">
        <v>148</v>
      </c>
      <c r="G44" s="222">
        <v>8900</v>
      </c>
      <c r="H44" s="219">
        <v>11100</v>
      </c>
      <c r="I44" s="219">
        <v>23400</v>
      </c>
      <c r="J44" s="219">
        <v>33100</v>
      </c>
      <c r="K44" s="219">
        <v>35500</v>
      </c>
      <c r="L44" s="219"/>
      <c r="M44" s="219"/>
      <c r="N44" s="111"/>
      <c r="O44" s="111"/>
      <c r="P44" s="111"/>
      <c r="Q44" s="109"/>
    </row>
    <row r="45" spans="1:18" s="106" customFormat="1" ht="14.25" thickTop="1" thickBot="1" x14ac:dyDescent="0.25">
      <c r="A45" s="103">
        <v>52</v>
      </c>
      <c r="B45" s="103">
        <v>2017</v>
      </c>
      <c r="C45" s="104" t="s">
        <v>168</v>
      </c>
      <c r="D45" s="104"/>
      <c r="E45" s="212" t="s">
        <v>71</v>
      </c>
      <c r="F45" s="104" t="s">
        <v>148</v>
      </c>
      <c r="G45" s="222">
        <v>9300</v>
      </c>
      <c r="H45" s="219">
        <v>14400</v>
      </c>
      <c r="I45" s="219">
        <v>11600</v>
      </c>
      <c r="J45" s="219">
        <v>18400</v>
      </c>
      <c r="K45" s="219">
        <v>26900</v>
      </c>
      <c r="L45" s="219">
        <v>43300</v>
      </c>
      <c r="M45" s="219">
        <v>54700</v>
      </c>
      <c r="N45" s="109"/>
      <c r="O45" s="109"/>
      <c r="P45" s="109"/>
      <c r="Q45" s="109"/>
    </row>
    <row r="46" spans="1:18" s="106" customFormat="1" ht="14.25" thickTop="1" thickBot="1" x14ac:dyDescent="0.25">
      <c r="A46" s="103">
        <v>106</v>
      </c>
      <c r="B46" s="103">
        <v>2017</v>
      </c>
      <c r="C46" s="104" t="s">
        <v>163</v>
      </c>
      <c r="D46" s="104"/>
      <c r="E46" s="214" t="s">
        <v>121</v>
      </c>
      <c r="F46" s="104" t="s">
        <v>148</v>
      </c>
      <c r="G46" s="222">
        <v>2000</v>
      </c>
      <c r="H46" s="219">
        <v>2000</v>
      </c>
      <c r="I46" s="219">
        <v>2000</v>
      </c>
      <c r="J46" s="219">
        <v>2000</v>
      </c>
      <c r="K46" s="219">
        <v>2000</v>
      </c>
      <c r="L46" s="219"/>
      <c r="M46" s="217"/>
      <c r="N46" s="164"/>
      <c r="O46" s="109"/>
      <c r="P46" s="109"/>
      <c r="Q46" s="109"/>
    </row>
    <row r="47" spans="1:18" s="106" customFormat="1" ht="14.25" thickTop="1" thickBot="1" x14ac:dyDescent="0.25">
      <c r="A47" s="103">
        <v>150</v>
      </c>
      <c r="B47" s="103">
        <v>2018</v>
      </c>
      <c r="C47" s="104" t="s">
        <v>157</v>
      </c>
      <c r="D47" s="132"/>
      <c r="E47" s="118" t="s">
        <v>448</v>
      </c>
      <c r="F47" s="104" t="s">
        <v>148</v>
      </c>
      <c r="G47" s="222">
        <v>12400</v>
      </c>
      <c r="H47" s="219">
        <v>17400</v>
      </c>
      <c r="I47" s="219">
        <v>24600</v>
      </c>
      <c r="J47" s="219">
        <v>51500</v>
      </c>
      <c r="K47" s="219">
        <v>64000</v>
      </c>
      <c r="L47" s="219">
        <v>75900</v>
      </c>
      <c r="M47" s="219"/>
      <c r="N47" s="178"/>
      <c r="O47" s="1"/>
      <c r="P47" s="1"/>
      <c r="Q47" s="1"/>
      <c r="R47" s="1"/>
    </row>
    <row r="48" spans="1:18" s="106" customFormat="1" ht="14.25" thickTop="1" thickBot="1" x14ac:dyDescent="0.25">
      <c r="A48" s="103">
        <v>57</v>
      </c>
      <c r="B48" s="103">
        <v>2017</v>
      </c>
      <c r="C48" s="104" t="s">
        <v>153</v>
      </c>
      <c r="D48" s="104"/>
      <c r="E48" s="211" t="s">
        <v>76</v>
      </c>
      <c r="F48" s="104" t="s">
        <v>148</v>
      </c>
      <c r="G48" s="222">
        <v>11100</v>
      </c>
      <c r="H48" s="219">
        <v>13100</v>
      </c>
      <c r="I48" s="219">
        <v>13900</v>
      </c>
      <c r="J48" s="219">
        <v>17800</v>
      </c>
      <c r="K48" s="219">
        <v>32300</v>
      </c>
      <c r="L48" s="219">
        <v>42100</v>
      </c>
      <c r="M48" s="219">
        <v>47100</v>
      </c>
      <c r="N48" s="179"/>
      <c r="O48" s="109"/>
      <c r="P48" s="109"/>
      <c r="Q48" s="109"/>
    </row>
    <row r="49" spans="1:17" s="106" customFormat="1" ht="14.25" thickTop="1" thickBot="1" x14ac:dyDescent="0.25">
      <c r="A49" s="103">
        <v>112</v>
      </c>
      <c r="B49" s="103">
        <v>2017</v>
      </c>
      <c r="C49" s="104" t="s">
        <v>170</v>
      </c>
      <c r="D49" s="114" t="s">
        <v>416</v>
      </c>
      <c r="E49" s="212" t="s">
        <v>127</v>
      </c>
      <c r="F49" s="104" t="s">
        <v>148</v>
      </c>
      <c r="G49" s="222">
        <v>9600</v>
      </c>
      <c r="H49" s="219">
        <v>10100</v>
      </c>
      <c r="I49" s="219">
        <v>21400</v>
      </c>
      <c r="J49" s="219">
        <v>27900</v>
      </c>
      <c r="K49" s="219">
        <v>32200</v>
      </c>
      <c r="L49" s="220"/>
      <c r="M49" s="220"/>
      <c r="N49" s="164"/>
      <c r="O49" s="184"/>
      <c r="P49" s="109"/>
      <c r="Q49" s="109"/>
    </row>
    <row r="50" spans="1:17" s="106" customFormat="1" ht="14.25" thickTop="1" thickBot="1" x14ac:dyDescent="0.25">
      <c r="A50" s="103">
        <v>97</v>
      </c>
      <c r="B50" s="103">
        <v>2017</v>
      </c>
      <c r="C50" s="104" t="s">
        <v>157</v>
      </c>
      <c r="D50" s="104"/>
      <c r="E50" s="213" t="s">
        <v>12</v>
      </c>
      <c r="F50" s="104" t="s">
        <v>148</v>
      </c>
      <c r="G50" s="222">
        <v>7800</v>
      </c>
      <c r="H50" s="219">
        <v>8600</v>
      </c>
      <c r="I50" s="219">
        <v>22300</v>
      </c>
      <c r="J50" s="219">
        <v>27600</v>
      </c>
      <c r="K50" s="219">
        <v>32500</v>
      </c>
      <c r="L50" s="220"/>
      <c r="M50" s="220"/>
      <c r="N50" s="109"/>
      <c r="O50" s="109"/>
      <c r="P50" s="109"/>
      <c r="Q50" s="109"/>
    </row>
    <row r="51" spans="1:17" s="106" customFormat="1" ht="14.25" thickTop="1" thickBot="1" x14ac:dyDescent="0.25">
      <c r="A51" s="103">
        <v>85</v>
      </c>
      <c r="B51" s="103">
        <v>2017</v>
      </c>
      <c r="C51" s="104" t="s">
        <v>166</v>
      </c>
      <c r="D51" s="104"/>
      <c r="E51" s="213" t="s">
        <v>102</v>
      </c>
      <c r="F51" s="104" t="s">
        <v>148</v>
      </c>
      <c r="G51" s="222">
        <v>8400</v>
      </c>
      <c r="H51" s="219">
        <v>10100</v>
      </c>
      <c r="I51" s="219">
        <v>27200</v>
      </c>
      <c r="J51" s="219">
        <v>35300</v>
      </c>
      <c r="K51" s="219">
        <v>40600</v>
      </c>
      <c r="L51" s="220"/>
      <c r="M51" s="217"/>
      <c r="N51" s="109"/>
      <c r="O51" s="109"/>
      <c r="P51" s="109"/>
      <c r="Q51" s="111"/>
    </row>
    <row r="52" spans="1:17" s="106" customFormat="1" ht="14.25" thickTop="1" thickBot="1" x14ac:dyDescent="0.25">
      <c r="A52" s="103">
        <v>58</v>
      </c>
      <c r="B52" s="103">
        <v>2017</v>
      </c>
      <c r="C52" s="104" t="s">
        <v>154</v>
      </c>
      <c r="D52" s="104"/>
      <c r="E52" s="211" t="s">
        <v>77</v>
      </c>
      <c r="F52" s="104" t="s">
        <v>148</v>
      </c>
      <c r="G52" s="222">
        <v>11100</v>
      </c>
      <c r="H52" s="219">
        <v>12800</v>
      </c>
      <c r="I52" s="219">
        <v>13600</v>
      </c>
      <c r="J52" s="219">
        <v>17400</v>
      </c>
      <c r="K52" s="219">
        <v>30700</v>
      </c>
      <c r="L52" s="219">
        <v>39900</v>
      </c>
      <c r="M52" s="219">
        <v>44900</v>
      </c>
      <c r="N52" s="109"/>
      <c r="O52" s="109"/>
      <c r="P52" s="109"/>
      <c r="Q52" s="109"/>
    </row>
    <row r="53" spans="1:17" s="106" customFormat="1" ht="14.25" thickTop="1" thickBot="1" x14ac:dyDescent="0.25">
      <c r="A53" s="103">
        <v>104</v>
      </c>
      <c r="B53" s="103">
        <v>2017</v>
      </c>
      <c r="C53" s="104" t="s">
        <v>162</v>
      </c>
      <c r="D53" s="104"/>
      <c r="E53" s="214" t="s">
        <v>119</v>
      </c>
      <c r="F53" s="104" t="s">
        <v>148</v>
      </c>
      <c r="G53" s="222">
        <v>4400</v>
      </c>
      <c r="H53" s="219">
        <v>11600</v>
      </c>
      <c r="I53" s="219">
        <v>18000</v>
      </c>
      <c r="J53" s="219">
        <v>22900</v>
      </c>
      <c r="K53" s="219">
        <v>26300</v>
      </c>
      <c r="L53" s="220"/>
      <c r="M53" s="217"/>
      <c r="N53" s="109"/>
      <c r="O53" s="109"/>
      <c r="P53" s="109"/>
      <c r="Q53" s="109"/>
    </row>
    <row r="54" spans="1:17" s="106" customFormat="1" ht="14.25" thickTop="1" thickBot="1" x14ac:dyDescent="0.25">
      <c r="A54" s="103">
        <v>46</v>
      </c>
      <c r="B54" s="103">
        <v>2017</v>
      </c>
      <c r="C54" s="104" t="s">
        <v>157</v>
      </c>
      <c r="D54" s="104"/>
      <c r="E54" s="211" t="s">
        <v>64</v>
      </c>
      <c r="F54" s="104" t="s">
        <v>148</v>
      </c>
      <c r="G54" s="230">
        <v>8400</v>
      </c>
      <c r="H54" s="221">
        <v>14500</v>
      </c>
      <c r="I54" s="221">
        <v>9300</v>
      </c>
      <c r="J54" s="221">
        <v>21100</v>
      </c>
      <c r="K54" s="221">
        <v>32100</v>
      </c>
      <c r="L54" s="221">
        <v>41400</v>
      </c>
      <c r="M54" s="221">
        <v>45800</v>
      </c>
      <c r="N54" s="153" t="s">
        <v>417</v>
      </c>
      <c r="O54" s="109"/>
      <c r="P54" s="109"/>
      <c r="Q54" s="109"/>
    </row>
    <row r="55" spans="1:17" s="106" customFormat="1" ht="14.25" thickTop="1" thickBot="1" x14ac:dyDescent="0.25">
      <c r="A55" s="103">
        <v>118</v>
      </c>
      <c r="B55" s="103">
        <v>2017</v>
      </c>
      <c r="C55" s="104" t="s">
        <v>174</v>
      </c>
      <c r="D55" s="113" t="s">
        <v>415</v>
      </c>
      <c r="E55" s="211" t="s">
        <v>133</v>
      </c>
      <c r="F55" s="104" t="s">
        <v>148</v>
      </c>
      <c r="G55" s="222">
        <v>8200</v>
      </c>
      <c r="H55" s="219">
        <v>8900</v>
      </c>
      <c r="I55" s="219">
        <v>19100</v>
      </c>
      <c r="J55" s="219">
        <v>24500</v>
      </c>
      <c r="K55" s="219">
        <v>27600</v>
      </c>
      <c r="L55" s="220"/>
      <c r="M55" s="217"/>
      <c r="N55" s="109"/>
      <c r="O55" s="109"/>
      <c r="P55" s="109"/>
      <c r="Q55" s="109"/>
    </row>
    <row r="56" spans="1:17" s="106" customFormat="1" ht="14.25" thickTop="1" thickBot="1" x14ac:dyDescent="0.25">
      <c r="A56" s="103">
        <v>123</v>
      </c>
      <c r="B56" s="103">
        <v>2017</v>
      </c>
      <c r="C56" s="104" t="s">
        <v>172</v>
      </c>
      <c r="D56" s="128" t="s">
        <v>414</v>
      </c>
      <c r="E56" s="211" t="s">
        <v>409</v>
      </c>
      <c r="F56" s="104" t="s">
        <v>147</v>
      </c>
      <c r="G56" s="210">
        <v>7700</v>
      </c>
      <c r="H56" s="205">
        <v>8600</v>
      </c>
      <c r="I56" s="205">
        <v>18200</v>
      </c>
      <c r="J56" s="206">
        <v>23100</v>
      </c>
      <c r="K56" s="203">
        <v>26500</v>
      </c>
      <c r="L56" s="206"/>
      <c r="M56" s="199"/>
      <c r="N56" s="109">
        <v>0</v>
      </c>
      <c r="O56" s="109">
        <v>0</v>
      </c>
      <c r="P56" s="109"/>
      <c r="Q56" s="109"/>
    </row>
    <row r="57" spans="1:17" s="106" customFormat="1" ht="14.25" thickTop="1" thickBot="1" x14ac:dyDescent="0.25">
      <c r="A57" s="103">
        <v>116</v>
      </c>
      <c r="B57" s="103">
        <v>2017</v>
      </c>
      <c r="C57" s="104" t="s">
        <v>158</v>
      </c>
      <c r="D57" s="113" t="s">
        <v>415</v>
      </c>
      <c r="E57" s="211" t="s">
        <v>131</v>
      </c>
      <c r="F57" s="104" t="s">
        <v>148</v>
      </c>
      <c r="G57" s="222">
        <v>7800</v>
      </c>
      <c r="H57" s="219">
        <v>8600</v>
      </c>
      <c r="I57" s="219">
        <v>19200</v>
      </c>
      <c r="J57" s="219">
        <v>25600</v>
      </c>
      <c r="K57" s="219">
        <v>29300</v>
      </c>
      <c r="L57" s="220"/>
      <c r="M57" s="220"/>
      <c r="N57" s="112"/>
      <c r="O57" s="112"/>
      <c r="P57" s="112"/>
      <c r="Q57" s="109"/>
    </row>
    <row r="58" spans="1:17" s="106" customFormat="1" ht="14.25" thickTop="1" thickBot="1" x14ac:dyDescent="0.25">
      <c r="A58" s="103">
        <v>103</v>
      </c>
      <c r="B58" s="103">
        <v>2017</v>
      </c>
      <c r="C58" s="104" t="s">
        <v>159</v>
      </c>
      <c r="D58" s="104"/>
      <c r="E58" s="214" t="s">
        <v>118</v>
      </c>
      <c r="F58" s="104" t="s">
        <v>148</v>
      </c>
      <c r="G58" s="222">
        <v>4400</v>
      </c>
      <c r="H58" s="219">
        <v>11600</v>
      </c>
      <c r="I58" s="219">
        <v>18000</v>
      </c>
      <c r="J58" s="219">
        <v>22900</v>
      </c>
      <c r="K58" s="219">
        <v>26300</v>
      </c>
      <c r="L58" s="220"/>
      <c r="M58" s="217"/>
      <c r="N58" s="109"/>
      <c r="O58" s="109"/>
      <c r="P58" s="109"/>
      <c r="Q58" s="109"/>
    </row>
    <row r="59" spans="1:17" s="106" customFormat="1" ht="14.25" thickTop="1" thickBot="1" x14ac:dyDescent="0.25">
      <c r="A59" s="103">
        <v>108</v>
      </c>
      <c r="B59" s="103">
        <v>2017</v>
      </c>
      <c r="C59" s="104" t="s">
        <v>154</v>
      </c>
      <c r="D59" s="128" t="s">
        <v>414</v>
      </c>
      <c r="E59" s="212" t="s">
        <v>123</v>
      </c>
      <c r="F59" s="104" t="s">
        <v>148</v>
      </c>
      <c r="G59" s="222">
        <v>9500</v>
      </c>
      <c r="H59" s="219">
        <v>11200</v>
      </c>
      <c r="I59" s="219">
        <v>26800</v>
      </c>
      <c r="J59" s="219">
        <v>36000</v>
      </c>
      <c r="K59" s="219">
        <v>39600</v>
      </c>
      <c r="L59" s="219"/>
      <c r="M59" s="219"/>
      <c r="N59" s="112"/>
      <c r="O59" s="112"/>
      <c r="P59" s="112"/>
      <c r="Q59" s="111"/>
    </row>
    <row r="60" spans="1:17" s="106" customFormat="1" ht="14.25" thickTop="1" thickBot="1" x14ac:dyDescent="0.25">
      <c r="A60" s="103">
        <v>77</v>
      </c>
      <c r="B60" s="103">
        <v>2017</v>
      </c>
      <c r="C60" s="104" t="s">
        <v>155</v>
      </c>
      <c r="D60" s="104"/>
      <c r="E60" s="211" t="s">
        <v>96</v>
      </c>
      <c r="F60" s="104" t="s">
        <v>148</v>
      </c>
      <c r="G60" s="222">
        <v>11700</v>
      </c>
      <c r="H60" s="219">
        <v>18500</v>
      </c>
      <c r="I60" s="219">
        <v>16200</v>
      </c>
      <c r="J60" s="219">
        <v>20200</v>
      </c>
      <c r="K60" s="219">
        <v>40300</v>
      </c>
      <c r="L60" s="219">
        <v>57500</v>
      </c>
      <c r="M60" s="219">
        <v>57500</v>
      </c>
      <c r="N60" s="163" t="s">
        <v>417</v>
      </c>
      <c r="O60" s="163" t="s">
        <v>417</v>
      </c>
      <c r="P60" s="109"/>
      <c r="Q60" s="109"/>
    </row>
    <row r="61" spans="1:17" s="106" customFormat="1" ht="14.25" thickTop="1" thickBot="1" x14ac:dyDescent="0.25">
      <c r="A61" s="103">
        <v>84</v>
      </c>
      <c r="B61" s="103">
        <v>2017</v>
      </c>
      <c r="C61" s="104" t="s">
        <v>157</v>
      </c>
      <c r="D61" s="104"/>
      <c r="E61" s="211" t="s">
        <v>408</v>
      </c>
      <c r="F61" s="104" t="s">
        <v>455</v>
      </c>
      <c r="G61" s="224">
        <v>12900</v>
      </c>
      <c r="H61" s="203">
        <v>17500</v>
      </c>
      <c r="I61" s="204">
        <v>14700</v>
      </c>
      <c r="J61" s="203">
        <v>20400</v>
      </c>
      <c r="K61" s="203">
        <v>36700</v>
      </c>
      <c r="L61" s="203">
        <v>47600</v>
      </c>
      <c r="M61" s="203">
        <v>57200</v>
      </c>
      <c r="N61" s="157"/>
      <c r="O61" s="109"/>
      <c r="P61" s="109"/>
      <c r="Q61" s="109"/>
    </row>
    <row r="62" spans="1:17" s="106" customFormat="1" ht="14.25" thickTop="1" thickBot="1" x14ac:dyDescent="0.25">
      <c r="A62" s="103">
        <v>14</v>
      </c>
      <c r="B62" s="103">
        <v>2017</v>
      </c>
      <c r="C62" s="104" t="s">
        <v>154</v>
      </c>
      <c r="D62" s="113" t="s">
        <v>415</v>
      </c>
      <c r="E62" s="118" t="s">
        <v>34</v>
      </c>
      <c r="F62" s="104" t="s">
        <v>148</v>
      </c>
      <c r="G62" s="222">
        <v>10400</v>
      </c>
      <c r="H62" s="219">
        <v>11100</v>
      </c>
      <c r="I62" s="219">
        <v>11500</v>
      </c>
      <c r="J62" s="219">
        <v>12000</v>
      </c>
      <c r="K62" s="219">
        <v>25700</v>
      </c>
      <c r="L62" s="219">
        <v>35100</v>
      </c>
      <c r="M62" s="219">
        <v>38000</v>
      </c>
      <c r="N62" s="159"/>
    </row>
    <row r="63" spans="1:17" s="106" customFormat="1" ht="14.25" thickTop="1" thickBot="1" x14ac:dyDescent="0.25">
      <c r="A63" s="103">
        <v>63</v>
      </c>
      <c r="B63" s="103">
        <v>2017</v>
      </c>
      <c r="C63" s="104" t="s">
        <v>160</v>
      </c>
      <c r="D63" s="104"/>
      <c r="E63" s="212" t="s">
        <v>82</v>
      </c>
      <c r="F63" s="104" t="s">
        <v>148</v>
      </c>
      <c r="G63" s="222">
        <v>9400</v>
      </c>
      <c r="H63" s="219">
        <v>18800</v>
      </c>
      <c r="I63" s="219">
        <v>12900</v>
      </c>
      <c r="J63" s="219">
        <v>22600</v>
      </c>
      <c r="K63" s="219">
        <v>33500</v>
      </c>
      <c r="L63" s="219">
        <v>44600</v>
      </c>
      <c r="M63" s="219">
        <v>48500</v>
      </c>
      <c r="N63" s="120" t="s">
        <v>417</v>
      </c>
      <c r="O63" s="109"/>
      <c r="P63" s="109"/>
      <c r="Q63" s="109"/>
    </row>
    <row r="64" spans="1:17" s="106" customFormat="1" ht="14.25" thickTop="1" thickBot="1" x14ac:dyDescent="0.25">
      <c r="A64" s="103">
        <v>83</v>
      </c>
      <c r="B64" s="103">
        <v>2017</v>
      </c>
      <c r="C64" s="104" t="s">
        <v>157</v>
      </c>
      <c r="D64" s="104"/>
      <c r="E64" s="211" t="s">
        <v>165</v>
      </c>
      <c r="F64" s="104" t="s">
        <v>455</v>
      </c>
      <c r="G64" s="234">
        <v>12900</v>
      </c>
      <c r="H64" s="199">
        <v>17500</v>
      </c>
      <c r="I64" s="199">
        <v>14700</v>
      </c>
      <c r="J64" s="199">
        <v>20400</v>
      </c>
      <c r="K64" s="199">
        <v>36700</v>
      </c>
      <c r="L64" s="199">
        <v>47600</v>
      </c>
      <c r="M64" s="199">
        <v>57200</v>
      </c>
      <c r="N64" s="157"/>
      <c r="O64" s="109"/>
      <c r="P64" s="109"/>
      <c r="Q64" s="109"/>
    </row>
    <row r="65" spans="1:17" s="106" customFormat="1" ht="14.25" thickTop="1" thickBot="1" x14ac:dyDescent="0.25">
      <c r="A65" s="103">
        <v>15</v>
      </c>
      <c r="B65" s="103">
        <v>2017</v>
      </c>
      <c r="C65" s="104" t="s">
        <v>159</v>
      </c>
      <c r="D65" s="113" t="s">
        <v>415</v>
      </c>
      <c r="E65" s="118" t="s">
        <v>35</v>
      </c>
      <c r="F65" s="104" t="s">
        <v>148</v>
      </c>
      <c r="G65" s="222">
        <v>12200</v>
      </c>
      <c r="H65" s="219">
        <v>18000</v>
      </c>
      <c r="I65" s="219">
        <v>18000</v>
      </c>
      <c r="J65" s="219">
        <v>18000</v>
      </c>
      <c r="K65" s="219">
        <v>32600</v>
      </c>
      <c r="L65" s="219">
        <v>52000</v>
      </c>
      <c r="M65" s="219">
        <v>59900</v>
      </c>
      <c r="N65" s="180"/>
    </row>
    <row r="66" spans="1:17" s="106" customFormat="1" ht="14.25" thickTop="1" thickBot="1" x14ac:dyDescent="0.25">
      <c r="A66" s="103">
        <v>16</v>
      </c>
      <c r="B66" s="103">
        <v>2017</v>
      </c>
      <c r="C66" s="104" t="s">
        <v>157</v>
      </c>
      <c r="D66" s="128" t="s">
        <v>414</v>
      </c>
      <c r="E66" s="118" t="s">
        <v>36</v>
      </c>
      <c r="F66" s="104" t="s">
        <v>148</v>
      </c>
      <c r="G66" s="222">
        <v>9300</v>
      </c>
      <c r="H66" s="219">
        <v>14600</v>
      </c>
      <c r="I66" s="219">
        <v>22700</v>
      </c>
      <c r="J66" s="219">
        <v>33200</v>
      </c>
      <c r="K66" s="219">
        <v>45500</v>
      </c>
      <c r="L66" s="219">
        <v>45800</v>
      </c>
      <c r="M66" s="217"/>
    </row>
    <row r="67" spans="1:17" s="106" customFormat="1" ht="14.25" thickTop="1" thickBot="1" x14ac:dyDescent="0.25">
      <c r="A67" s="103">
        <v>17</v>
      </c>
      <c r="B67" s="103">
        <v>2017</v>
      </c>
      <c r="C67" s="104" t="s">
        <v>162</v>
      </c>
      <c r="D67" s="113" t="s">
        <v>415</v>
      </c>
      <c r="E67" s="118" t="s">
        <v>37</v>
      </c>
      <c r="F67" s="104" t="s">
        <v>148</v>
      </c>
      <c r="G67" s="222">
        <v>8000</v>
      </c>
      <c r="H67" s="219">
        <v>8600</v>
      </c>
      <c r="I67" s="219">
        <v>18600</v>
      </c>
      <c r="J67" s="219">
        <v>23600</v>
      </c>
      <c r="K67" s="219">
        <v>26600</v>
      </c>
      <c r="L67" s="220"/>
      <c r="M67" s="217"/>
      <c r="N67" s="159"/>
    </row>
    <row r="68" spans="1:17" s="106" customFormat="1" ht="14.25" thickTop="1" thickBot="1" x14ac:dyDescent="0.25">
      <c r="A68" s="103">
        <v>121</v>
      </c>
      <c r="B68" s="103">
        <v>2017</v>
      </c>
      <c r="C68" s="104" t="s">
        <v>164</v>
      </c>
      <c r="D68" s="114" t="s">
        <v>416</v>
      </c>
      <c r="E68" s="211" t="s">
        <v>136</v>
      </c>
      <c r="F68" s="104" t="s">
        <v>147</v>
      </c>
      <c r="G68" s="210">
        <v>10200</v>
      </c>
      <c r="H68" s="205">
        <v>12900</v>
      </c>
      <c r="I68" s="205">
        <v>30200</v>
      </c>
      <c r="J68" s="205">
        <v>36200</v>
      </c>
      <c r="K68" s="203">
        <v>42500</v>
      </c>
      <c r="L68" s="199"/>
      <c r="M68" s="199"/>
      <c r="N68" s="117">
        <v>0</v>
      </c>
      <c r="O68" s="117">
        <v>0</v>
      </c>
      <c r="P68" s="109"/>
      <c r="Q68" s="109"/>
    </row>
    <row r="69" spans="1:17" s="106" customFormat="1" ht="14.25" thickTop="1" thickBot="1" x14ac:dyDescent="0.25">
      <c r="A69" s="103">
        <v>61</v>
      </c>
      <c r="B69" s="103">
        <v>2017</v>
      </c>
      <c r="C69" s="104" t="s">
        <v>160</v>
      </c>
      <c r="D69" s="104"/>
      <c r="E69" s="212" t="s">
        <v>80</v>
      </c>
      <c r="F69" s="104" t="s">
        <v>148</v>
      </c>
      <c r="G69" s="222">
        <v>12300</v>
      </c>
      <c r="H69" s="219">
        <v>24500</v>
      </c>
      <c r="I69" s="219">
        <v>17700</v>
      </c>
      <c r="J69" s="219">
        <v>29600</v>
      </c>
      <c r="K69" s="219">
        <v>44000</v>
      </c>
      <c r="L69" s="219">
        <v>58000</v>
      </c>
      <c r="M69" s="219">
        <v>66400</v>
      </c>
      <c r="N69" s="120" t="s">
        <v>417</v>
      </c>
      <c r="O69" s="109"/>
      <c r="P69" s="109"/>
      <c r="Q69" s="109"/>
    </row>
    <row r="70" spans="1:17" s="106" customFormat="1" ht="14.25" thickTop="1" thickBot="1" x14ac:dyDescent="0.25">
      <c r="A70" s="103">
        <v>128</v>
      </c>
      <c r="B70" s="103">
        <v>2017</v>
      </c>
      <c r="C70" s="104" t="s">
        <v>172</v>
      </c>
      <c r="D70" s="114" t="s">
        <v>416</v>
      </c>
      <c r="E70" s="211" t="s">
        <v>141</v>
      </c>
      <c r="F70" s="104" t="s">
        <v>148</v>
      </c>
      <c r="G70" s="222">
        <v>7900</v>
      </c>
      <c r="H70" s="219">
        <v>8700</v>
      </c>
      <c r="I70" s="219">
        <v>18900</v>
      </c>
      <c r="J70" s="219">
        <v>24300</v>
      </c>
      <c r="K70" s="219">
        <v>27600</v>
      </c>
      <c r="L70" s="219"/>
      <c r="M70" s="217"/>
      <c r="N70" s="155"/>
      <c r="O70" s="165"/>
      <c r="P70" s="111"/>
      <c r="Q70" s="109"/>
    </row>
    <row r="71" spans="1:17" s="106" customFormat="1" ht="14.25" thickTop="1" thickBot="1" x14ac:dyDescent="0.25">
      <c r="A71" s="103">
        <v>105</v>
      </c>
      <c r="B71" s="103">
        <v>2017</v>
      </c>
      <c r="C71" s="104" t="s">
        <v>163</v>
      </c>
      <c r="D71" s="104"/>
      <c r="E71" s="214" t="s">
        <v>120</v>
      </c>
      <c r="F71" s="104" t="s">
        <v>148</v>
      </c>
      <c r="G71" s="222">
        <v>2000</v>
      </c>
      <c r="H71" s="219">
        <v>2000</v>
      </c>
      <c r="I71" s="219">
        <v>2000</v>
      </c>
      <c r="J71" s="219">
        <v>2000</v>
      </c>
      <c r="K71" s="219">
        <v>2000</v>
      </c>
      <c r="L71" s="219"/>
      <c r="M71" s="217"/>
      <c r="N71" s="157"/>
      <c r="O71" s="109"/>
      <c r="P71" s="109"/>
      <c r="Q71" s="109"/>
    </row>
    <row r="72" spans="1:17" s="106" customFormat="1" ht="14.25" thickTop="1" thickBot="1" x14ac:dyDescent="0.25">
      <c r="A72" s="103">
        <v>18</v>
      </c>
      <c r="B72" s="103">
        <v>2017</v>
      </c>
      <c r="C72" s="104" t="s">
        <v>155</v>
      </c>
      <c r="D72" s="113" t="s">
        <v>415</v>
      </c>
      <c r="E72" s="118" t="s">
        <v>38</v>
      </c>
      <c r="F72" s="104" t="s">
        <v>148</v>
      </c>
      <c r="G72" s="222">
        <v>8000</v>
      </c>
      <c r="H72" s="219">
        <v>8700</v>
      </c>
      <c r="I72" s="219">
        <v>18600</v>
      </c>
      <c r="J72" s="219">
        <v>23600</v>
      </c>
      <c r="K72" s="219">
        <v>26600</v>
      </c>
      <c r="L72" s="219"/>
      <c r="M72" s="217"/>
      <c r="N72" s="144"/>
      <c r="O72" s="2"/>
    </row>
    <row r="73" spans="1:17" s="106" customFormat="1" ht="14.25" thickTop="1" thickBot="1" x14ac:dyDescent="0.25">
      <c r="A73" s="103">
        <v>78</v>
      </c>
      <c r="B73" s="103">
        <v>2017</v>
      </c>
      <c r="C73" s="104" t="s">
        <v>155</v>
      </c>
      <c r="D73" s="104"/>
      <c r="E73" s="211" t="s">
        <v>97</v>
      </c>
      <c r="F73" s="104" t="s">
        <v>148</v>
      </c>
      <c r="G73" s="223">
        <v>8500</v>
      </c>
      <c r="H73" s="217">
        <v>10200</v>
      </c>
      <c r="I73" s="217">
        <v>10200</v>
      </c>
      <c r="J73" s="217">
        <v>10200</v>
      </c>
      <c r="K73" s="217">
        <v>22600</v>
      </c>
      <c r="L73" s="217">
        <v>30400</v>
      </c>
      <c r="M73" s="217">
        <v>34100</v>
      </c>
      <c r="N73" s="162" t="s">
        <v>417</v>
      </c>
      <c r="O73" s="183" t="s">
        <v>417</v>
      </c>
      <c r="P73" s="109"/>
      <c r="Q73" s="109"/>
    </row>
    <row r="74" spans="1:17" s="106" customFormat="1" ht="14.25" thickTop="1" thickBot="1" x14ac:dyDescent="0.25">
      <c r="A74" s="103">
        <v>110</v>
      </c>
      <c r="B74" s="103">
        <v>2016</v>
      </c>
      <c r="C74" s="104" t="s">
        <v>164</v>
      </c>
      <c r="D74" s="128" t="s">
        <v>414</v>
      </c>
      <c r="E74" s="211" t="s">
        <v>125</v>
      </c>
      <c r="F74" s="104" t="s">
        <v>465</v>
      </c>
      <c r="G74" s="235">
        <v>7200</v>
      </c>
      <c r="H74" s="207">
        <v>8200</v>
      </c>
      <c r="I74" s="207">
        <v>19600</v>
      </c>
      <c r="J74" s="203">
        <v>26000</v>
      </c>
      <c r="K74" s="203">
        <v>29800</v>
      </c>
      <c r="L74" s="199"/>
      <c r="M74" s="199"/>
      <c r="N74" s="156">
        <v>0</v>
      </c>
      <c r="O74" s="111">
        <v>0</v>
      </c>
      <c r="P74" s="111"/>
      <c r="Q74" s="109"/>
    </row>
    <row r="75" spans="1:17" s="106" customFormat="1" ht="14.25" thickTop="1" thickBot="1" x14ac:dyDescent="0.25">
      <c r="A75" s="103">
        <v>96</v>
      </c>
      <c r="B75" s="103">
        <v>2017</v>
      </c>
      <c r="C75" s="104" t="s">
        <v>166</v>
      </c>
      <c r="D75" s="114" t="s">
        <v>416</v>
      </c>
      <c r="E75" s="215" t="s">
        <v>113</v>
      </c>
      <c r="F75" s="104" t="s">
        <v>148</v>
      </c>
      <c r="G75" s="222">
        <v>7800</v>
      </c>
      <c r="H75" s="219">
        <v>8700</v>
      </c>
      <c r="I75" s="219">
        <v>20800</v>
      </c>
      <c r="J75" s="219">
        <v>27300</v>
      </c>
      <c r="K75" s="219">
        <v>31100</v>
      </c>
      <c r="L75" s="220"/>
      <c r="M75" s="220"/>
      <c r="N75" s="157"/>
      <c r="O75" s="4"/>
      <c r="P75" s="109"/>
      <c r="Q75" s="111"/>
    </row>
    <row r="76" spans="1:17" s="106" customFormat="1" ht="14.25" thickTop="1" thickBot="1" x14ac:dyDescent="0.25">
      <c r="A76" s="103">
        <v>107</v>
      </c>
      <c r="B76" s="103">
        <v>2017</v>
      </c>
      <c r="C76" s="104" t="s">
        <v>163</v>
      </c>
      <c r="D76" s="113" t="s">
        <v>415</v>
      </c>
      <c r="E76" s="214" t="s">
        <v>122</v>
      </c>
      <c r="F76" s="104" t="s">
        <v>148</v>
      </c>
      <c r="G76" s="222">
        <v>5900</v>
      </c>
      <c r="H76" s="219">
        <v>8400</v>
      </c>
      <c r="I76" s="219">
        <v>18900</v>
      </c>
      <c r="J76" s="219">
        <v>24300</v>
      </c>
      <c r="K76" s="219">
        <v>27600</v>
      </c>
      <c r="L76" s="219"/>
      <c r="M76" s="217"/>
      <c r="N76" s="157"/>
      <c r="O76" s="109"/>
      <c r="P76" s="109"/>
      <c r="Q76" s="109"/>
    </row>
    <row r="77" spans="1:17" s="106" customFormat="1" ht="14.25" thickTop="1" thickBot="1" x14ac:dyDescent="0.25">
      <c r="A77" s="103">
        <v>19</v>
      </c>
      <c r="B77" s="103">
        <v>2017</v>
      </c>
      <c r="C77" s="104" t="s">
        <v>153</v>
      </c>
      <c r="D77" s="113" t="s">
        <v>415</v>
      </c>
      <c r="E77" s="118" t="s">
        <v>39</v>
      </c>
      <c r="F77" s="104" t="s">
        <v>148</v>
      </c>
      <c r="G77" s="222">
        <v>8000</v>
      </c>
      <c r="H77" s="219">
        <v>8700</v>
      </c>
      <c r="I77" s="219">
        <v>18600</v>
      </c>
      <c r="J77" s="219">
        <v>23600</v>
      </c>
      <c r="K77" s="219">
        <v>26600</v>
      </c>
      <c r="L77" s="219"/>
      <c r="M77" s="217"/>
      <c r="N77" s="180"/>
    </row>
    <row r="78" spans="1:17" s="106" customFormat="1" ht="14.25" thickTop="1" thickBot="1" x14ac:dyDescent="0.25">
      <c r="A78" s="103">
        <v>132</v>
      </c>
      <c r="B78" s="103">
        <v>2017</v>
      </c>
      <c r="C78" s="104" t="s">
        <v>159</v>
      </c>
      <c r="D78" s="113" t="s">
        <v>415</v>
      </c>
      <c r="E78" s="212" t="s">
        <v>145</v>
      </c>
      <c r="F78" s="104" t="s">
        <v>148</v>
      </c>
      <c r="G78" s="222">
        <v>12200</v>
      </c>
      <c r="H78" s="219">
        <v>18000</v>
      </c>
      <c r="I78" s="219">
        <v>18000</v>
      </c>
      <c r="J78" s="219">
        <v>18000</v>
      </c>
      <c r="K78" s="219">
        <v>32600</v>
      </c>
      <c r="L78" s="219">
        <v>52000</v>
      </c>
      <c r="M78" s="219">
        <v>59900</v>
      </c>
      <c r="N78" s="156"/>
      <c r="O78" s="166"/>
      <c r="P78" s="111"/>
      <c r="Q78" s="109"/>
    </row>
    <row r="79" spans="1:17" s="106" customFormat="1" ht="14.25" thickTop="1" thickBot="1" x14ac:dyDescent="0.25">
      <c r="A79" s="103">
        <v>43</v>
      </c>
      <c r="B79" s="103">
        <v>2017</v>
      </c>
      <c r="C79" s="104" t="s">
        <v>164</v>
      </c>
      <c r="D79" s="113" t="s">
        <v>415</v>
      </c>
      <c r="E79" s="118" t="s">
        <v>62</v>
      </c>
      <c r="F79" s="104" t="s">
        <v>147</v>
      </c>
      <c r="G79" s="236">
        <v>7900</v>
      </c>
      <c r="H79" s="150">
        <v>8600</v>
      </c>
      <c r="I79" s="150">
        <v>22200</v>
      </c>
      <c r="J79" s="208">
        <v>27600</v>
      </c>
      <c r="K79" s="115">
        <v>32300</v>
      </c>
      <c r="L79" s="115"/>
      <c r="M79" s="115"/>
      <c r="N79" s="144">
        <v>0</v>
      </c>
      <c r="O79" s="2">
        <v>0</v>
      </c>
    </row>
    <row r="80" spans="1:17" s="106" customFormat="1" ht="14.25" thickTop="1" thickBot="1" x14ac:dyDescent="0.25">
      <c r="A80" s="103">
        <v>20</v>
      </c>
      <c r="B80" s="103">
        <v>2016</v>
      </c>
      <c r="C80" s="104" t="s">
        <v>155</v>
      </c>
      <c r="D80" s="114" t="s">
        <v>416</v>
      </c>
      <c r="E80" s="118" t="s">
        <v>40</v>
      </c>
      <c r="F80" s="104" t="s">
        <v>147</v>
      </c>
      <c r="G80" s="237">
        <v>8200</v>
      </c>
      <c r="H80" s="200">
        <v>9000</v>
      </c>
      <c r="I80" s="200">
        <v>18900</v>
      </c>
      <c r="J80" s="176">
        <v>24000</v>
      </c>
      <c r="K80" s="176">
        <v>27000</v>
      </c>
      <c r="L80" s="191"/>
      <c r="M80" s="191"/>
      <c r="N80" s="144">
        <v>0</v>
      </c>
      <c r="O80" s="106">
        <v>0</v>
      </c>
    </row>
    <row r="81" spans="1:17" s="106" customFormat="1" ht="14.25" thickTop="1" thickBot="1" x14ac:dyDescent="0.25">
      <c r="A81" s="103">
        <v>21</v>
      </c>
      <c r="B81" s="103">
        <v>2017</v>
      </c>
      <c r="C81" s="104" t="s">
        <v>157</v>
      </c>
      <c r="D81" s="114" t="s">
        <v>416</v>
      </c>
      <c r="E81" s="118" t="s">
        <v>41</v>
      </c>
      <c r="F81" s="104" t="s">
        <v>148</v>
      </c>
      <c r="G81" s="222">
        <v>8200</v>
      </c>
      <c r="H81" s="219">
        <v>8900</v>
      </c>
      <c r="I81" s="219">
        <v>18900</v>
      </c>
      <c r="J81" s="219">
        <v>23900</v>
      </c>
      <c r="K81" s="219">
        <v>26900</v>
      </c>
      <c r="L81" s="219"/>
      <c r="M81" s="217"/>
      <c r="N81" s="154"/>
    </row>
    <row r="82" spans="1:17" s="106" customFormat="1" ht="14.25" thickTop="1" thickBot="1" x14ac:dyDescent="0.25">
      <c r="A82" s="103">
        <v>146</v>
      </c>
      <c r="B82" s="103">
        <v>2018</v>
      </c>
      <c r="C82" s="104" t="s">
        <v>159</v>
      </c>
      <c r="D82" s="132"/>
      <c r="E82" s="118" t="s">
        <v>442</v>
      </c>
      <c r="F82" s="104" t="s">
        <v>148</v>
      </c>
      <c r="G82" s="222">
        <v>12200</v>
      </c>
      <c r="H82" s="219">
        <v>18000</v>
      </c>
      <c r="I82" s="219">
        <v>18000</v>
      </c>
      <c r="J82" s="219">
        <v>18000</v>
      </c>
      <c r="K82" s="219">
        <v>32600</v>
      </c>
      <c r="L82" s="219">
        <v>42200</v>
      </c>
      <c r="M82" s="219">
        <v>46400</v>
      </c>
      <c r="N82" s="159"/>
    </row>
    <row r="83" spans="1:17" s="106" customFormat="1" ht="14.25" thickTop="1" thickBot="1" x14ac:dyDescent="0.25">
      <c r="A83" s="103">
        <v>56</v>
      </c>
      <c r="B83" s="103">
        <v>2017</v>
      </c>
      <c r="C83" s="104" t="s">
        <v>158</v>
      </c>
      <c r="D83" s="104"/>
      <c r="E83" s="212" t="s">
        <v>75</v>
      </c>
      <c r="F83" s="104" t="s">
        <v>148</v>
      </c>
      <c r="G83" s="222">
        <v>11000</v>
      </c>
      <c r="H83" s="219">
        <v>16600</v>
      </c>
      <c r="I83" s="219">
        <v>12000</v>
      </c>
      <c r="J83" s="219">
        <v>21200</v>
      </c>
      <c r="K83" s="219">
        <v>66500</v>
      </c>
      <c r="L83" s="219">
        <v>89000</v>
      </c>
      <c r="M83" s="219">
        <v>98800</v>
      </c>
      <c r="N83" s="179"/>
      <c r="O83" s="182"/>
      <c r="P83" s="109"/>
      <c r="Q83" s="109"/>
    </row>
    <row r="84" spans="1:17" s="106" customFormat="1" ht="14.25" thickTop="1" thickBot="1" x14ac:dyDescent="0.25">
      <c r="A84" s="103">
        <v>22</v>
      </c>
      <c r="B84" s="103">
        <v>2017</v>
      </c>
      <c r="C84" s="104" t="s">
        <v>159</v>
      </c>
      <c r="D84" s="113" t="s">
        <v>415</v>
      </c>
      <c r="E84" s="118" t="s">
        <v>42</v>
      </c>
      <c r="F84" s="104" t="s">
        <v>148</v>
      </c>
      <c r="G84" s="222">
        <v>11900</v>
      </c>
      <c r="H84" s="219">
        <v>17600</v>
      </c>
      <c r="I84" s="219">
        <v>17600</v>
      </c>
      <c r="J84" s="219">
        <v>17600</v>
      </c>
      <c r="K84" s="219">
        <v>18900</v>
      </c>
      <c r="L84" s="219">
        <v>27400</v>
      </c>
      <c r="M84" s="219">
        <v>27500</v>
      </c>
    </row>
    <row r="85" spans="1:17" s="106" customFormat="1" ht="14.25" thickTop="1" thickBot="1" x14ac:dyDescent="0.25">
      <c r="A85" s="103">
        <v>88</v>
      </c>
      <c r="B85" s="103">
        <v>2017</v>
      </c>
      <c r="C85" s="104" t="s">
        <v>166</v>
      </c>
      <c r="D85" s="104"/>
      <c r="E85" s="211" t="s">
        <v>105</v>
      </c>
      <c r="F85" s="104" t="s">
        <v>148</v>
      </c>
      <c r="G85" s="230">
        <v>8300</v>
      </c>
      <c r="H85" s="221">
        <v>10000</v>
      </c>
      <c r="I85" s="221">
        <v>26900</v>
      </c>
      <c r="J85" s="221">
        <v>35200</v>
      </c>
      <c r="K85" s="221">
        <v>40500</v>
      </c>
      <c r="L85" s="219"/>
      <c r="M85" s="217"/>
      <c r="N85" s="107"/>
      <c r="O85" s="107"/>
      <c r="P85" s="107"/>
      <c r="Q85" s="107"/>
    </row>
    <row r="86" spans="1:17" s="106" customFormat="1" ht="14.25" thickTop="1" thickBot="1" x14ac:dyDescent="0.25">
      <c r="A86" s="103">
        <v>122</v>
      </c>
      <c r="B86" s="103">
        <v>2017</v>
      </c>
      <c r="C86" s="104" t="s">
        <v>175</v>
      </c>
      <c r="D86" s="114" t="s">
        <v>416</v>
      </c>
      <c r="E86" s="211" t="s">
        <v>137</v>
      </c>
      <c r="F86" s="104" t="s">
        <v>147</v>
      </c>
      <c r="G86" s="210">
        <v>9100</v>
      </c>
      <c r="H86" s="205">
        <v>10000</v>
      </c>
      <c r="I86" s="205">
        <v>20700</v>
      </c>
      <c r="J86" s="206">
        <v>26600</v>
      </c>
      <c r="K86" s="203">
        <v>30200</v>
      </c>
      <c r="L86" s="199"/>
      <c r="M86" s="199"/>
      <c r="N86" s="109">
        <v>0</v>
      </c>
      <c r="O86" s="109">
        <v>0</v>
      </c>
      <c r="P86" s="109"/>
      <c r="Q86" s="109"/>
    </row>
    <row r="87" spans="1:17" s="106" customFormat="1" ht="14.25" thickTop="1" thickBot="1" x14ac:dyDescent="0.25">
      <c r="A87" s="103">
        <v>51</v>
      </c>
      <c r="B87" s="103">
        <v>2017</v>
      </c>
      <c r="C87" s="104" t="s">
        <v>173</v>
      </c>
      <c r="D87" s="104"/>
      <c r="E87" s="212" t="s">
        <v>70</v>
      </c>
      <c r="F87" s="104" t="s">
        <v>148</v>
      </c>
      <c r="G87" s="222">
        <v>9300</v>
      </c>
      <c r="H87" s="219">
        <v>14400</v>
      </c>
      <c r="I87" s="219">
        <v>11600</v>
      </c>
      <c r="J87" s="219">
        <v>18400</v>
      </c>
      <c r="K87" s="219">
        <v>26900</v>
      </c>
      <c r="L87" s="219">
        <v>43300</v>
      </c>
      <c r="M87" s="219">
        <v>54700</v>
      </c>
      <c r="N87" s="109"/>
      <c r="O87" s="109"/>
      <c r="P87" s="109"/>
      <c r="Q87" s="109"/>
    </row>
    <row r="88" spans="1:17" s="106" customFormat="1" ht="14.25" thickTop="1" thickBot="1" x14ac:dyDescent="0.25">
      <c r="A88" s="103">
        <v>59</v>
      </c>
      <c r="B88" s="103">
        <v>2017</v>
      </c>
      <c r="C88" s="104" t="s">
        <v>153</v>
      </c>
      <c r="D88" s="104"/>
      <c r="E88" s="211" t="s">
        <v>78</v>
      </c>
      <c r="F88" s="104" t="s">
        <v>148</v>
      </c>
      <c r="G88" s="222">
        <v>11100</v>
      </c>
      <c r="H88" s="219">
        <v>12800</v>
      </c>
      <c r="I88" s="219">
        <v>13600</v>
      </c>
      <c r="J88" s="219">
        <v>17400</v>
      </c>
      <c r="K88" s="219">
        <v>30700</v>
      </c>
      <c r="L88" s="219">
        <v>39900</v>
      </c>
      <c r="M88" s="219">
        <v>44900</v>
      </c>
      <c r="N88" s="106" t="str">
        <f>+'RESUMEN TARIFAS (3)'!N60</f>
        <v>-</v>
      </c>
      <c r="O88" s="106" t="str">
        <f>+'RESUMEN TARIFAS (3)'!O60</f>
        <v>-</v>
      </c>
      <c r="P88" s="106">
        <f>+'RESUMEN TARIFAS (3)'!P60</f>
        <v>0</v>
      </c>
      <c r="Q88" s="106">
        <f>+'RESUMEN TARIFAS (3)'!Q60</f>
        <v>0</v>
      </c>
    </row>
    <row r="89" spans="1:17" s="106" customFormat="1" ht="14.25" thickTop="1" thickBot="1" x14ac:dyDescent="0.25">
      <c r="A89" s="103">
        <v>141</v>
      </c>
      <c r="B89" s="103">
        <v>2018</v>
      </c>
      <c r="C89" s="104" t="s">
        <v>155</v>
      </c>
      <c r="D89" s="132"/>
      <c r="E89" s="118" t="s">
        <v>433</v>
      </c>
      <c r="F89" s="104" t="s">
        <v>249</v>
      </c>
      <c r="G89" s="234">
        <v>2500</v>
      </c>
      <c r="H89" s="199">
        <v>2500</v>
      </c>
      <c r="I89" s="199">
        <v>3200</v>
      </c>
      <c r="J89" s="199">
        <v>3400</v>
      </c>
      <c r="K89" s="199">
        <v>3400</v>
      </c>
      <c r="L89" s="199">
        <v>3400</v>
      </c>
      <c r="M89" s="199">
        <v>3400</v>
      </c>
    </row>
    <row r="90" spans="1:17" s="106" customFormat="1" ht="14.25" thickTop="1" thickBot="1" x14ac:dyDescent="0.25">
      <c r="A90" s="103">
        <v>62</v>
      </c>
      <c r="B90" s="103">
        <v>2017</v>
      </c>
      <c r="C90" s="104" t="s">
        <v>160</v>
      </c>
      <c r="D90" s="104"/>
      <c r="E90" s="212" t="s">
        <v>81</v>
      </c>
      <c r="F90" s="104" t="s">
        <v>148</v>
      </c>
      <c r="G90" s="222">
        <v>9400</v>
      </c>
      <c r="H90" s="219">
        <v>18800</v>
      </c>
      <c r="I90" s="219">
        <v>12900</v>
      </c>
      <c r="J90" s="219">
        <v>22600</v>
      </c>
      <c r="K90" s="219">
        <v>33500</v>
      </c>
      <c r="L90" s="219">
        <v>44600</v>
      </c>
      <c r="M90" s="219">
        <v>48500</v>
      </c>
      <c r="N90" s="163" t="s">
        <v>417</v>
      </c>
      <c r="O90" s="109"/>
      <c r="P90" s="109"/>
      <c r="Q90" s="109"/>
    </row>
    <row r="91" spans="1:17" s="106" customFormat="1" ht="14.25" thickTop="1" thickBot="1" x14ac:dyDescent="0.25">
      <c r="A91" s="103">
        <v>41</v>
      </c>
      <c r="B91" s="103">
        <v>2017</v>
      </c>
      <c r="C91" s="104" t="s">
        <v>164</v>
      </c>
      <c r="D91" s="113" t="s">
        <v>415</v>
      </c>
      <c r="E91" s="118" t="s">
        <v>61</v>
      </c>
      <c r="F91" s="104" t="s">
        <v>147</v>
      </c>
      <c r="G91" s="236">
        <v>7900</v>
      </c>
      <c r="H91" s="150">
        <v>8600</v>
      </c>
      <c r="I91" s="208">
        <v>22200</v>
      </c>
      <c r="J91" s="115">
        <v>27600</v>
      </c>
      <c r="K91" s="115">
        <v>32300</v>
      </c>
      <c r="L91" s="115"/>
      <c r="M91" s="115"/>
      <c r="N91" s="106">
        <v>0</v>
      </c>
      <c r="O91" s="106">
        <v>0</v>
      </c>
    </row>
    <row r="92" spans="1:17" s="106" customFormat="1" ht="14.25" thickTop="1" thickBot="1" x14ac:dyDescent="0.25">
      <c r="A92" s="103">
        <v>125</v>
      </c>
      <c r="B92" s="103">
        <v>2017</v>
      </c>
      <c r="C92" s="104" t="s">
        <v>172</v>
      </c>
      <c r="D92" s="114" t="s">
        <v>416</v>
      </c>
      <c r="E92" s="211" t="s">
        <v>138</v>
      </c>
      <c r="F92" s="104" t="s">
        <v>147</v>
      </c>
      <c r="G92" s="238">
        <v>9100</v>
      </c>
      <c r="H92" s="190">
        <v>10000</v>
      </c>
      <c r="I92" s="190">
        <v>20700</v>
      </c>
      <c r="J92" s="190">
        <v>26600</v>
      </c>
      <c r="K92" s="190">
        <v>30200</v>
      </c>
      <c r="L92" s="191"/>
      <c r="M92" s="191"/>
      <c r="N92" s="109">
        <v>0</v>
      </c>
      <c r="O92" s="109">
        <v>0</v>
      </c>
      <c r="P92" s="109"/>
      <c r="Q92" s="109"/>
    </row>
    <row r="93" spans="1:17" s="106" customFormat="1" ht="14.25" thickTop="1" thickBot="1" x14ac:dyDescent="0.25">
      <c r="A93" s="103">
        <v>145</v>
      </c>
      <c r="B93" s="103">
        <v>2018</v>
      </c>
      <c r="C93" s="104" t="s">
        <v>155</v>
      </c>
      <c r="D93" s="132"/>
      <c r="E93" s="118" t="s">
        <v>441</v>
      </c>
      <c r="F93" s="104" t="s">
        <v>148</v>
      </c>
      <c r="G93" s="223">
        <v>15700</v>
      </c>
      <c r="H93" s="217">
        <v>17700</v>
      </c>
      <c r="I93" s="217">
        <v>38700</v>
      </c>
      <c r="J93" s="217">
        <v>50300</v>
      </c>
      <c r="K93" s="217">
        <v>60200</v>
      </c>
      <c r="L93" s="219"/>
      <c r="M93" s="219"/>
    </row>
    <row r="94" spans="1:17" s="106" customFormat="1" ht="14.25" thickTop="1" thickBot="1" x14ac:dyDescent="0.25">
      <c r="A94" s="103">
        <v>136</v>
      </c>
      <c r="B94" s="103">
        <v>2017</v>
      </c>
      <c r="C94" s="104" t="s">
        <v>155</v>
      </c>
      <c r="D94" s="128" t="s">
        <v>414</v>
      </c>
      <c r="E94" s="118" t="s">
        <v>248</v>
      </c>
      <c r="F94" s="104" t="s">
        <v>249</v>
      </c>
      <c r="G94" s="224">
        <v>7800</v>
      </c>
      <c r="H94" s="203">
        <v>8600</v>
      </c>
      <c r="I94" s="203">
        <v>18200</v>
      </c>
      <c r="J94" s="203">
        <v>23300</v>
      </c>
      <c r="K94" s="203">
        <v>26400</v>
      </c>
      <c r="L94" s="203"/>
      <c r="M94" s="203"/>
    </row>
    <row r="95" spans="1:17" s="106" customFormat="1" ht="14.25" thickTop="1" thickBot="1" x14ac:dyDescent="0.25">
      <c r="A95" s="103">
        <v>54</v>
      </c>
      <c r="B95" s="103">
        <v>2017</v>
      </c>
      <c r="C95" s="104" t="s">
        <v>174</v>
      </c>
      <c r="D95" s="104"/>
      <c r="E95" s="212" t="s">
        <v>73</v>
      </c>
      <c r="F95" s="104" t="s">
        <v>148</v>
      </c>
      <c r="G95" s="222">
        <v>4700</v>
      </c>
      <c r="H95" s="219">
        <v>5500</v>
      </c>
      <c r="I95" s="219">
        <v>11100</v>
      </c>
      <c r="J95" s="219">
        <v>19600</v>
      </c>
      <c r="K95" s="219">
        <v>61600</v>
      </c>
      <c r="L95" s="219">
        <v>82400</v>
      </c>
      <c r="M95" s="219">
        <v>91500</v>
      </c>
      <c r="N95" s="109"/>
      <c r="O95" s="109"/>
      <c r="P95" s="109"/>
      <c r="Q95" s="109"/>
    </row>
    <row r="96" spans="1:17" s="106" customFormat="1" ht="14.25" thickTop="1" thickBot="1" x14ac:dyDescent="0.25">
      <c r="A96" s="103">
        <v>50</v>
      </c>
      <c r="B96" s="103">
        <v>2017</v>
      </c>
      <c r="C96" s="104" t="s">
        <v>168</v>
      </c>
      <c r="D96" s="104"/>
      <c r="E96" s="212" t="s">
        <v>69</v>
      </c>
      <c r="F96" s="104" t="s">
        <v>148</v>
      </c>
      <c r="G96" s="222">
        <v>9300</v>
      </c>
      <c r="H96" s="219">
        <v>14400</v>
      </c>
      <c r="I96" s="219">
        <v>11600</v>
      </c>
      <c r="J96" s="219">
        <v>18400</v>
      </c>
      <c r="K96" s="219">
        <v>26900</v>
      </c>
      <c r="L96" s="219">
        <v>43300</v>
      </c>
      <c r="M96" s="219">
        <v>54700</v>
      </c>
      <c r="N96" s="109"/>
      <c r="O96" s="109"/>
      <c r="P96" s="109"/>
      <c r="Q96" s="109"/>
    </row>
    <row r="97" spans="1:17" s="106" customFormat="1" ht="14.25" thickTop="1" thickBot="1" x14ac:dyDescent="0.25">
      <c r="A97" s="103">
        <v>143</v>
      </c>
      <c r="B97" s="103">
        <v>2018</v>
      </c>
      <c r="C97" s="104" t="s">
        <v>158</v>
      </c>
      <c r="D97" s="132"/>
      <c r="E97" s="118" t="s">
        <v>439</v>
      </c>
      <c r="F97" s="104" t="s">
        <v>148</v>
      </c>
      <c r="G97" s="222">
        <v>7900</v>
      </c>
      <c r="H97" s="219">
        <v>8500</v>
      </c>
      <c r="I97" s="219">
        <v>18100</v>
      </c>
      <c r="J97" s="219">
        <v>23700</v>
      </c>
      <c r="K97" s="219">
        <v>27400</v>
      </c>
      <c r="L97" s="219">
        <v>27400</v>
      </c>
      <c r="M97" s="219">
        <v>27400</v>
      </c>
    </row>
    <row r="98" spans="1:17" s="106" customFormat="1" ht="14.25" thickTop="1" thickBot="1" x14ac:dyDescent="0.25">
      <c r="A98" s="103">
        <v>90</v>
      </c>
      <c r="B98" s="103">
        <v>2017</v>
      </c>
      <c r="C98" s="104" t="s">
        <v>161</v>
      </c>
      <c r="D98" s="104"/>
      <c r="E98" s="211" t="s">
        <v>107</v>
      </c>
      <c r="F98" s="104" t="s">
        <v>148</v>
      </c>
      <c r="G98" s="222">
        <v>8000</v>
      </c>
      <c r="H98" s="219">
        <v>9600</v>
      </c>
      <c r="I98" s="219">
        <v>25900</v>
      </c>
      <c r="J98" s="219">
        <v>33800</v>
      </c>
      <c r="K98" s="219">
        <v>38900</v>
      </c>
      <c r="L98" s="219"/>
      <c r="M98" s="217"/>
      <c r="N98" s="109"/>
      <c r="O98" s="109"/>
      <c r="P98" s="109"/>
      <c r="Q98" s="111"/>
    </row>
    <row r="99" spans="1:17" s="106" customFormat="1" ht="14.25" thickTop="1" thickBot="1" x14ac:dyDescent="0.25">
      <c r="A99" s="103">
        <v>23</v>
      </c>
      <c r="B99" s="103">
        <v>2017</v>
      </c>
      <c r="C99" s="104" t="s">
        <v>157</v>
      </c>
      <c r="D99" s="128" t="s">
        <v>414</v>
      </c>
      <c r="E99" s="118" t="s">
        <v>43</v>
      </c>
      <c r="F99" s="104" t="s">
        <v>148</v>
      </c>
      <c r="G99" s="222">
        <v>9300</v>
      </c>
      <c r="H99" s="219">
        <v>14600</v>
      </c>
      <c r="I99" s="219">
        <v>22700</v>
      </c>
      <c r="J99" s="219">
        <v>33200</v>
      </c>
      <c r="K99" s="219">
        <v>45500</v>
      </c>
      <c r="L99" s="219">
        <v>45800</v>
      </c>
      <c r="M99" s="217"/>
    </row>
    <row r="100" spans="1:17" s="106" customFormat="1" ht="14.25" thickTop="1" thickBot="1" x14ac:dyDescent="0.25">
      <c r="A100" s="103">
        <v>70</v>
      </c>
      <c r="B100" s="103">
        <v>2017</v>
      </c>
      <c r="C100" s="104" t="s">
        <v>167</v>
      </c>
      <c r="D100" s="104"/>
      <c r="E100" s="211" t="s">
        <v>89</v>
      </c>
      <c r="F100" s="104" t="s">
        <v>148</v>
      </c>
      <c r="G100" s="222">
        <v>10100</v>
      </c>
      <c r="H100" s="219">
        <v>12200</v>
      </c>
      <c r="I100" s="219">
        <v>12200</v>
      </c>
      <c r="J100" s="219">
        <v>12200</v>
      </c>
      <c r="K100" s="219">
        <v>29800</v>
      </c>
      <c r="L100" s="219">
        <v>37200</v>
      </c>
      <c r="M100" s="219">
        <v>43200</v>
      </c>
      <c r="N100" s="151" t="s">
        <v>418</v>
      </c>
      <c r="O100" s="109"/>
      <c r="P100" s="109"/>
      <c r="Q100" s="109"/>
    </row>
    <row r="101" spans="1:17" s="106" customFormat="1" ht="14.25" thickTop="1" thickBot="1" x14ac:dyDescent="0.25">
      <c r="A101" s="103">
        <v>24</v>
      </c>
      <c r="B101" s="103">
        <v>2017</v>
      </c>
      <c r="C101" s="104" t="s">
        <v>164</v>
      </c>
      <c r="D101" s="114" t="s">
        <v>416</v>
      </c>
      <c r="E101" s="118" t="s">
        <v>44</v>
      </c>
      <c r="F101" s="104" t="s">
        <v>148</v>
      </c>
      <c r="G101" s="222">
        <v>8200</v>
      </c>
      <c r="H101" s="219">
        <v>9000</v>
      </c>
      <c r="I101" s="219">
        <v>18900</v>
      </c>
      <c r="J101" s="219">
        <v>24000</v>
      </c>
      <c r="K101" s="219">
        <v>27000</v>
      </c>
      <c r="L101" s="217"/>
      <c r="M101" s="217"/>
    </row>
    <row r="102" spans="1:17" s="106" customFormat="1" ht="14.25" thickTop="1" thickBot="1" x14ac:dyDescent="0.25">
      <c r="A102" s="103">
        <v>73</v>
      </c>
      <c r="B102" s="103">
        <v>2017</v>
      </c>
      <c r="C102" s="104" t="s">
        <v>160</v>
      </c>
      <c r="D102" s="104"/>
      <c r="E102" s="211" t="s">
        <v>92</v>
      </c>
      <c r="F102" s="104" t="s">
        <v>148</v>
      </c>
      <c r="G102" s="222">
        <v>16100</v>
      </c>
      <c r="H102" s="219">
        <v>31900</v>
      </c>
      <c r="I102" s="219">
        <v>21700</v>
      </c>
      <c r="J102" s="219">
        <v>38200</v>
      </c>
      <c r="K102" s="219">
        <v>41600</v>
      </c>
      <c r="L102" s="219">
        <v>63700</v>
      </c>
      <c r="M102" s="219">
        <v>82400</v>
      </c>
      <c r="N102" s="158" t="s">
        <v>417</v>
      </c>
      <c r="O102" s="109"/>
      <c r="P102" s="109"/>
      <c r="Q102" s="109"/>
    </row>
    <row r="103" spans="1:17" s="106" customFormat="1" ht="14.25" thickTop="1" thickBot="1" x14ac:dyDescent="0.25">
      <c r="A103" s="103">
        <v>124</v>
      </c>
      <c r="B103" s="103">
        <v>2017</v>
      </c>
      <c r="C103" s="104" t="s">
        <v>172</v>
      </c>
      <c r="D103" s="113" t="s">
        <v>415</v>
      </c>
      <c r="E103" s="211" t="s">
        <v>410</v>
      </c>
      <c r="F103" s="104" t="s">
        <v>147</v>
      </c>
      <c r="G103" s="210">
        <v>7700</v>
      </c>
      <c r="H103" s="205">
        <v>8600</v>
      </c>
      <c r="I103" s="205">
        <v>18200</v>
      </c>
      <c r="J103" s="206">
        <v>23100</v>
      </c>
      <c r="K103" s="203">
        <v>26500</v>
      </c>
      <c r="L103" s="199"/>
      <c r="M103" s="199"/>
      <c r="N103" s="109">
        <v>0</v>
      </c>
      <c r="O103" s="109">
        <v>0</v>
      </c>
      <c r="P103" s="109"/>
      <c r="Q103" s="109"/>
    </row>
    <row r="104" spans="1:17" s="106" customFormat="1" ht="14.25" thickTop="1" thickBot="1" x14ac:dyDescent="0.25">
      <c r="A104" s="103">
        <v>117</v>
      </c>
      <c r="B104" s="103">
        <v>2017</v>
      </c>
      <c r="C104" s="104" t="s">
        <v>174</v>
      </c>
      <c r="D104" s="114" t="s">
        <v>416</v>
      </c>
      <c r="E104" s="211" t="s">
        <v>464</v>
      </c>
      <c r="F104" s="104" t="s">
        <v>148</v>
      </c>
      <c r="G104" s="222">
        <v>8200</v>
      </c>
      <c r="H104" s="219">
        <v>8900</v>
      </c>
      <c r="I104" s="219">
        <v>19600</v>
      </c>
      <c r="J104" s="219">
        <v>25600</v>
      </c>
      <c r="K104" s="219">
        <v>29600</v>
      </c>
      <c r="L104" s="220"/>
      <c r="M104" s="217"/>
      <c r="N104" s="109"/>
      <c r="O104" s="109"/>
      <c r="P104" s="109"/>
      <c r="Q104" s="109"/>
    </row>
    <row r="105" spans="1:17" s="106" customFormat="1" ht="14.25" thickTop="1" thickBot="1" x14ac:dyDescent="0.25">
      <c r="A105" s="103">
        <v>25</v>
      </c>
      <c r="B105" s="103">
        <v>2017</v>
      </c>
      <c r="C105" s="104" t="s">
        <v>155</v>
      </c>
      <c r="D105" s="113" t="s">
        <v>415</v>
      </c>
      <c r="E105" s="118" t="s">
        <v>45</v>
      </c>
      <c r="F105" s="104" t="s">
        <v>148</v>
      </c>
      <c r="G105" s="222">
        <v>8000</v>
      </c>
      <c r="H105" s="219">
        <v>8700</v>
      </c>
      <c r="I105" s="219">
        <v>18600</v>
      </c>
      <c r="J105" s="219">
        <v>23600</v>
      </c>
      <c r="K105" s="219">
        <v>26600</v>
      </c>
      <c r="L105" s="219"/>
      <c r="M105" s="217"/>
    </row>
    <row r="106" spans="1:17" s="106" customFormat="1" ht="14.25" thickTop="1" thickBot="1" x14ac:dyDescent="0.25">
      <c r="A106" s="103">
        <v>74</v>
      </c>
      <c r="B106" s="103">
        <v>2017</v>
      </c>
      <c r="C106" s="104" t="s">
        <v>157</v>
      </c>
      <c r="D106" s="104"/>
      <c r="E106" s="211" t="s">
        <v>463</v>
      </c>
      <c r="F106" s="104" t="s">
        <v>148</v>
      </c>
      <c r="G106" s="222">
        <v>9800</v>
      </c>
      <c r="H106" s="219">
        <v>25700</v>
      </c>
      <c r="I106" s="219">
        <v>19500</v>
      </c>
      <c r="J106" s="219">
        <v>38200</v>
      </c>
      <c r="K106" s="219">
        <v>44400</v>
      </c>
      <c r="L106" s="219">
        <v>51200</v>
      </c>
      <c r="M106" s="219">
        <v>56900</v>
      </c>
      <c r="N106" s="158" t="s">
        <v>417</v>
      </c>
      <c r="O106" s="158" t="s">
        <v>417</v>
      </c>
      <c r="P106" s="109"/>
      <c r="Q106" s="109"/>
    </row>
    <row r="107" spans="1:17" s="106" customFormat="1" ht="14.25" thickTop="1" thickBot="1" x14ac:dyDescent="0.25">
      <c r="A107" s="103">
        <v>79</v>
      </c>
      <c r="B107" s="103">
        <v>2017</v>
      </c>
      <c r="C107" s="104" t="s">
        <v>155</v>
      </c>
      <c r="D107" s="104"/>
      <c r="E107" s="211" t="s">
        <v>98</v>
      </c>
      <c r="F107" s="104" t="s">
        <v>147</v>
      </c>
      <c r="G107" s="222">
        <v>11700</v>
      </c>
      <c r="H107" s="219">
        <v>18500</v>
      </c>
      <c r="I107" s="219">
        <v>16200</v>
      </c>
      <c r="J107" s="219">
        <v>20200</v>
      </c>
      <c r="K107" s="219">
        <v>40300</v>
      </c>
      <c r="L107" s="219">
        <v>57500</v>
      </c>
      <c r="M107" s="219">
        <v>57500</v>
      </c>
      <c r="N107" s="163" t="s">
        <v>417</v>
      </c>
      <c r="O107" s="109"/>
      <c r="P107" s="109"/>
      <c r="Q107" s="109"/>
    </row>
    <row r="108" spans="1:17" s="106" customFormat="1" ht="14.25" thickTop="1" thickBot="1" x14ac:dyDescent="0.25">
      <c r="A108" s="103">
        <v>64</v>
      </c>
      <c r="B108" s="103">
        <v>2017</v>
      </c>
      <c r="C108" s="104" t="s">
        <v>160</v>
      </c>
      <c r="D108" s="104"/>
      <c r="E108" s="212" t="s">
        <v>83</v>
      </c>
      <c r="F108" s="104" t="s">
        <v>148</v>
      </c>
      <c r="G108" s="222">
        <v>3500</v>
      </c>
      <c r="H108" s="219">
        <v>12100</v>
      </c>
      <c r="I108" s="219">
        <v>7700</v>
      </c>
      <c r="J108" s="219">
        <v>12100</v>
      </c>
      <c r="K108" s="219">
        <v>17200</v>
      </c>
      <c r="L108" s="219">
        <v>23000</v>
      </c>
      <c r="M108" s="219">
        <v>26100</v>
      </c>
      <c r="N108" s="161" t="s">
        <v>417</v>
      </c>
      <c r="O108" s="109"/>
      <c r="P108" s="109"/>
      <c r="Q108" s="109"/>
    </row>
    <row r="109" spans="1:17" s="106" customFormat="1" ht="14.25" thickTop="1" thickBot="1" x14ac:dyDescent="0.25">
      <c r="A109" s="103">
        <v>135</v>
      </c>
      <c r="B109" s="103">
        <v>2017</v>
      </c>
      <c r="C109" s="104" t="s">
        <v>173</v>
      </c>
      <c r="D109" s="104"/>
      <c r="E109" s="118" t="s">
        <v>223</v>
      </c>
      <c r="F109" s="104" t="s">
        <v>457</v>
      </c>
      <c r="G109" s="227">
        <v>11100</v>
      </c>
      <c r="H109" s="204">
        <v>13200</v>
      </c>
      <c r="I109" s="204">
        <v>17200</v>
      </c>
      <c r="J109" s="204">
        <v>21400</v>
      </c>
      <c r="K109" s="204">
        <v>30900</v>
      </c>
      <c r="L109" s="204">
        <v>41000</v>
      </c>
      <c r="M109" s="204">
        <v>46300</v>
      </c>
    </row>
    <row r="110" spans="1:17" s="106" customFormat="1" ht="14.25" thickTop="1" thickBot="1" x14ac:dyDescent="0.25">
      <c r="A110" s="103">
        <v>131</v>
      </c>
      <c r="B110" s="103">
        <v>2017</v>
      </c>
      <c r="C110" s="104" t="s">
        <v>173</v>
      </c>
      <c r="D110" s="113" t="s">
        <v>415</v>
      </c>
      <c r="E110" s="211" t="s">
        <v>144</v>
      </c>
      <c r="F110" s="104" t="s">
        <v>148</v>
      </c>
      <c r="G110" s="222">
        <v>8900</v>
      </c>
      <c r="H110" s="219">
        <v>11100</v>
      </c>
      <c r="I110" s="219">
        <v>23400</v>
      </c>
      <c r="J110" s="219">
        <v>33100</v>
      </c>
      <c r="K110" s="219">
        <v>35500</v>
      </c>
      <c r="L110" s="219"/>
      <c r="M110" s="217"/>
      <c r="N110" s="181"/>
      <c r="O110" s="111"/>
      <c r="P110" s="111"/>
      <c r="Q110" s="109"/>
    </row>
    <row r="111" spans="1:17" s="106" customFormat="1" ht="14.25" thickTop="1" thickBot="1" x14ac:dyDescent="0.25">
      <c r="A111" s="103">
        <v>26</v>
      </c>
      <c r="B111" s="103">
        <v>2017</v>
      </c>
      <c r="C111" s="104" t="s">
        <v>155</v>
      </c>
      <c r="D111" s="114" t="s">
        <v>416</v>
      </c>
      <c r="E111" s="118" t="s">
        <v>46</v>
      </c>
      <c r="F111" s="104" t="s">
        <v>148</v>
      </c>
      <c r="G111" s="223">
        <v>8200</v>
      </c>
      <c r="H111" s="217">
        <v>9000</v>
      </c>
      <c r="I111" s="217">
        <v>18900</v>
      </c>
      <c r="J111" s="217">
        <v>24000</v>
      </c>
      <c r="K111" s="217">
        <v>27000</v>
      </c>
      <c r="L111" s="219"/>
      <c r="M111" s="217"/>
    </row>
    <row r="112" spans="1:17" s="106" customFormat="1" ht="14.25" thickTop="1" thickBot="1" x14ac:dyDescent="0.25">
      <c r="A112" s="103">
        <v>55</v>
      </c>
      <c r="B112" s="103">
        <v>2017</v>
      </c>
      <c r="C112" s="104" t="s">
        <v>174</v>
      </c>
      <c r="D112" s="104"/>
      <c r="E112" s="212" t="s">
        <v>74</v>
      </c>
      <c r="F112" s="104" t="s">
        <v>148</v>
      </c>
      <c r="G112" s="222">
        <v>11000</v>
      </c>
      <c r="H112" s="219">
        <v>16600</v>
      </c>
      <c r="I112" s="219">
        <v>12000</v>
      </c>
      <c r="J112" s="219">
        <v>21200</v>
      </c>
      <c r="K112" s="219">
        <v>66500</v>
      </c>
      <c r="L112" s="219">
        <v>89000</v>
      </c>
      <c r="M112" s="219">
        <v>98800</v>
      </c>
      <c r="N112" s="109"/>
      <c r="O112" s="109"/>
      <c r="P112" s="109"/>
      <c r="Q112" s="109"/>
    </row>
    <row r="113" spans="1:17" s="106" customFormat="1" ht="14.25" thickTop="1" thickBot="1" x14ac:dyDescent="0.25">
      <c r="A113" s="103">
        <v>76</v>
      </c>
      <c r="B113" s="103">
        <v>2017</v>
      </c>
      <c r="C113" s="104" t="s">
        <v>157</v>
      </c>
      <c r="D113" s="104"/>
      <c r="E113" s="211" t="s">
        <v>95</v>
      </c>
      <c r="F113" s="104" t="s">
        <v>148</v>
      </c>
      <c r="G113" s="222">
        <v>11500</v>
      </c>
      <c r="H113" s="219">
        <v>34200</v>
      </c>
      <c r="I113" s="219">
        <v>17200</v>
      </c>
      <c r="J113" s="219">
        <v>45500</v>
      </c>
      <c r="K113" s="219">
        <v>51200</v>
      </c>
      <c r="L113" s="219">
        <v>56900</v>
      </c>
      <c r="M113" s="219">
        <v>68200</v>
      </c>
      <c r="N113" s="158" t="s">
        <v>417</v>
      </c>
      <c r="O113" s="109"/>
      <c r="P113" s="109"/>
      <c r="Q113" s="109"/>
    </row>
    <row r="114" spans="1:17" s="106" customFormat="1" ht="14.25" thickTop="1" thickBot="1" x14ac:dyDescent="0.25">
      <c r="A114" s="103">
        <v>133</v>
      </c>
      <c r="B114" s="103">
        <v>2017</v>
      </c>
      <c r="C114" s="104" t="s">
        <v>159</v>
      </c>
      <c r="D114" s="113" t="s">
        <v>415</v>
      </c>
      <c r="E114" s="212" t="s">
        <v>146</v>
      </c>
      <c r="F114" s="104" t="s">
        <v>148</v>
      </c>
      <c r="G114" s="222">
        <v>12200</v>
      </c>
      <c r="H114" s="219">
        <v>18000</v>
      </c>
      <c r="I114" s="219">
        <v>18000</v>
      </c>
      <c r="J114" s="219">
        <v>18000</v>
      </c>
      <c r="K114" s="219">
        <v>32600</v>
      </c>
      <c r="L114" s="219">
        <v>52000</v>
      </c>
      <c r="M114" s="219">
        <v>59900</v>
      </c>
      <c r="N114" s="111"/>
      <c r="O114" s="111"/>
      <c r="P114" s="111"/>
      <c r="Q114" s="109"/>
    </row>
    <row r="115" spans="1:17" s="106" customFormat="1" ht="14.25" thickTop="1" thickBot="1" x14ac:dyDescent="0.25">
      <c r="A115" s="103">
        <v>140</v>
      </c>
      <c r="B115" s="103">
        <v>2018</v>
      </c>
      <c r="C115" s="104" t="s">
        <v>172</v>
      </c>
      <c r="D115" s="132"/>
      <c r="E115" s="118" t="s">
        <v>423</v>
      </c>
      <c r="F115" s="104" t="s">
        <v>147</v>
      </c>
      <c r="G115" s="239">
        <v>9000</v>
      </c>
      <c r="H115" s="135">
        <v>9600</v>
      </c>
      <c r="I115" s="135">
        <v>10500</v>
      </c>
      <c r="J115" s="135">
        <v>11100</v>
      </c>
      <c r="K115" s="135">
        <v>12000</v>
      </c>
      <c r="L115" s="135">
        <v>34500</v>
      </c>
      <c r="M115" s="135">
        <v>39500</v>
      </c>
    </row>
    <row r="116" spans="1:17" s="106" customFormat="1" ht="14.25" thickTop="1" thickBot="1" x14ac:dyDescent="0.25">
      <c r="A116" s="103">
        <v>27</v>
      </c>
      <c r="B116" s="103">
        <v>2016</v>
      </c>
      <c r="C116" s="104" t="s">
        <v>164</v>
      </c>
      <c r="D116" s="114" t="s">
        <v>416</v>
      </c>
      <c r="E116" s="118" t="s">
        <v>47</v>
      </c>
      <c r="F116" s="104" t="s">
        <v>147</v>
      </c>
      <c r="G116" s="237">
        <v>8200</v>
      </c>
      <c r="H116" s="200">
        <v>9000</v>
      </c>
      <c r="I116" s="204">
        <v>18900</v>
      </c>
      <c r="J116" s="176">
        <v>24000</v>
      </c>
      <c r="K116" s="203">
        <v>27000</v>
      </c>
      <c r="L116" s="199"/>
      <c r="M116" s="199"/>
      <c r="N116" s="106">
        <v>0</v>
      </c>
      <c r="O116" s="106">
        <v>0</v>
      </c>
    </row>
    <row r="117" spans="1:17" s="106" customFormat="1" ht="14.25" thickTop="1" thickBot="1" x14ac:dyDescent="0.25">
      <c r="A117" s="103">
        <v>81</v>
      </c>
      <c r="B117" s="103">
        <v>2017</v>
      </c>
      <c r="C117" s="104" t="s">
        <v>157</v>
      </c>
      <c r="D117" s="104"/>
      <c r="E117" s="211" t="s">
        <v>100</v>
      </c>
      <c r="F117" s="104" t="s">
        <v>148</v>
      </c>
      <c r="G117" s="223">
        <v>7800</v>
      </c>
      <c r="H117" s="217">
        <v>11600</v>
      </c>
      <c r="I117" s="217">
        <v>10100</v>
      </c>
      <c r="J117" s="217">
        <v>13500</v>
      </c>
      <c r="K117" s="217">
        <v>22900</v>
      </c>
      <c r="L117" s="217">
        <v>30900</v>
      </c>
      <c r="M117" s="217">
        <v>33400</v>
      </c>
      <c r="N117" s="163" t="s">
        <v>417</v>
      </c>
      <c r="O117" s="109"/>
      <c r="P117" s="109"/>
      <c r="Q117" s="109"/>
    </row>
    <row r="118" spans="1:17" s="106" customFormat="1" ht="14.25" thickTop="1" thickBot="1" x14ac:dyDescent="0.25">
      <c r="A118" s="103">
        <v>28</v>
      </c>
      <c r="B118" s="103">
        <v>2016</v>
      </c>
      <c r="C118" s="104" t="s">
        <v>166</v>
      </c>
      <c r="D118" s="113" t="s">
        <v>415</v>
      </c>
      <c r="E118" s="118" t="s">
        <v>48</v>
      </c>
      <c r="F118" s="104" t="s">
        <v>147</v>
      </c>
      <c r="G118" s="225">
        <v>8000</v>
      </c>
      <c r="H118" s="131">
        <v>8700</v>
      </c>
      <c r="I118" s="131">
        <v>18600</v>
      </c>
      <c r="J118" s="131">
        <v>23600</v>
      </c>
      <c r="K118" s="131">
        <v>26600</v>
      </c>
      <c r="L118" s="115"/>
      <c r="M118" s="115"/>
      <c r="N118" s="106">
        <v>0</v>
      </c>
      <c r="O118" s="106">
        <v>0</v>
      </c>
    </row>
    <row r="119" spans="1:17" s="106" customFormat="1" ht="14.25" thickTop="1" thickBot="1" x14ac:dyDescent="0.25">
      <c r="A119" s="103">
        <v>111</v>
      </c>
      <c r="B119" s="103">
        <v>2016</v>
      </c>
      <c r="C119" s="104" t="s">
        <v>164</v>
      </c>
      <c r="D119" s="128" t="s">
        <v>414</v>
      </c>
      <c r="E119" s="211" t="s">
        <v>420</v>
      </c>
      <c r="F119" s="104" t="s">
        <v>466</v>
      </c>
      <c r="G119" s="240">
        <v>7200</v>
      </c>
      <c r="H119" s="167">
        <v>8200</v>
      </c>
      <c r="I119" s="167">
        <v>19600</v>
      </c>
      <c r="J119" s="176">
        <v>26000</v>
      </c>
      <c r="K119" s="176">
        <v>29800</v>
      </c>
      <c r="L119" s="191"/>
      <c r="M119" s="191"/>
      <c r="N119" s="111">
        <v>0</v>
      </c>
      <c r="O119" s="111">
        <v>0</v>
      </c>
      <c r="P119" s="111"/>
      <c r="Q119" s="109"/>
    </row>
    <row r="120" spans="1:17" s="106" customFormat="1" ht="14.25" thickTop="1" thickBot="1" x14ac:dyDescent="0.25">
      <c r="A120" s="103">
        <v>29</v>
      </c>
      <c r="B120" s="103">
        <v>2017</v>
      </c>
      <c r="C120" s="104" t="s">
        <v>164</v>
      </c>
      <c r="D120" s="114" t="s">
        <v>416</v>
      </c>
      <c r="E120" s="118" t="s">
        <v>49</v>
      </c>
      <c r="F120" s="104" t="s">
        <v>148</v>
      </c>
      <c r="G120" s="222">
        <v>8200</v>
      </c>
      <c r="H120" s="219">
        <v>9000</v>
      </c>
      <c r="I120" s="219">
        <v>18900</v>
      </c>
      <c r="J120" s="219">
        <v>24000</v>
      </c>
      <c r="K120" s="219">
        <v>27000</v>
      </c>
      <c r="L120" s="219"/>
      <c r="M120" s="217"/>
    </row>
    <row r="121" spans="1:17" s="106" customFormat="1" ht="14.25" thickTop="1" thickBot="1" x14ac:dyDescent="0.25">
      <c r="A121" s="103">
        <v>93</v>
      </c>
      <c r="B121" s="103">
        <v>2017</v>
      </c>
      <c r="C121" s="104" t="s">
        <v>166</v>
      </c>
      <c r="D121" s="104"/>
      <c r="E121" s="211" t="s">
        <v>110</v>
      </c>
      <c r="F121" s="104" t="s">
        <v>148</v>
      </c>
      <c r="G121" s="230">
        <v>8300</v>
      </c>
      <c r="H121" s="221">
        <v>10000</v>
      </c>
      <c r="I121" s="221">
        <v>26900</v>
      </c>
      <c r="J121" s="221">
        <v>35200</v>
      </c>
      <c r="K121" s="221">
        <v>40500</v>
      </c>
      <c r="L121" s="219"/>
      <c r="M121" s="219"/>
      <c r="N121" s="109"/>
      <c r="O121" s="109"/>
      <c r="P121" s="109"/>
      <c r="Q121" s="111"/>
    </row>
    <row r="122" spans="1:17" s="106" customFormat="1" ht="14.25" thickTop="1" thickBot="1" x14ac:dyDescent="0.25">
      <c r="A122" s="103">
        <v>40</v>
      </c>
      <c r="B122" s="103">
        <v>2017</v>
      </c>
      <c r="C122" s="104" t="s">
        <v>156</v>
      </c>
      <c r="D122" s="114" t="s">
        <v>416</v>
      </c>
      <c r="E122" s="118" t="s">
        <v>60</v>
      </c>
      <c r="F122" s="104" t="s">
        <v>147</v>
      </c>
      <c r="G122" s="236">
        <v>7900</v>
      </c>
      <c r="H122" s="150">
        <v>8600</v>
      </c>
      <c r="I122" s="150">
        <v>22200</v>
      </c>
      <c r="J122" s="209">
        <v>27600</v>
      </c>
      <c r="K122" s="115">
        <v>32300</v>
      </c>
      <c r="L122" s="115"/>
      <c r="M122" s="115"/>
      <c r="N122" s="106">
        <v>0</v>
      </c>
      <c r="O122" s="106">
        <v>0</v>
      </c>
    </row>
    <row r="123" spans="1:17" s="106" customFormat="1" ht="14.25" thickTop="1" thickBot="1" x14ac:dyDescent="0.25">
      <c r="A123" s="103">
        <v>30</v>
      </c>
      <c r="B123" s="103">
        <v>2016</v>
      </c>
      <c r="C123" s="104" t="s">
        <v>156</v>
      </c>
      <c r="D123" s="113" t="s">
        <v>415</v>
      </c>
      <c r="E123" s="118" t="s">
        <v>50</v>
      </c>
      <c r="F123" s="104" t="s">
        <v>147</v>
      </c>
      <c r="G123" s="233">
        <v>8000</v>
      </c>
      <c r="H123" s="176">
        <v>8700</v>
      </c>
      <c r="I123" s="176">
        <v>18600</v>
      </c>
      <c r="J123" s="176">
        <v>23600</v>
      </c>
      <c r="K123" s="176">
        <v>26600</v>
      </c>
      <c r="L123" s="191"/>
      <c r="M123" s="191"/>
      <c r="N123" s="106">
        <v>0</v>
      </c>
      <c r="O123" s="106">
        <v>0</v>
      </c>
    </row>
    <row r="124" spans="1:17" s="106" customFormat="1" ht="14.25" thickTop="1" thickBot="1" x14ac:dyDescent="0.25">
      <c r="A124" s="103">
        <v>69</v>
      </c>
      <c r="B124" s="103">
        <v>2017</v>
      </c>
      <c r="C124" s="104" t="s">
        <v>167</v>
      </c>
      <c r="D124" s="104"/>
      <c r="E124" s="211" t="s">
        <v>88</v>
      </c>
      <c r="F124" s="104" t="s">
        <v>148</v>
      </c>
      <c r="G124" s="222">
        <v>10100</v>
      </c>
      <c r="H124" s="219">
        <v>12200</v>
      </c>
      <c r="I124" s="219">
        <v>12200</v>
      </c>
      <c r="J124" s="219">
        <v>12200</v>
      </c>
      <c r="K124" s="219">
        <v>29800</v>
      </c>
      <c r="L124" s="219">
        <v>37200</v>
      </c>
      <c r="M124" s="219">
        <v>43200</v>
      </c>
      <c r="N124" s="151" t="s">
        <v>418</v>
      </c>
      <c r="O124" s="151" t="s">
        <v>418</v>
      </c>
      <c r="P124" s="109"/>
      <c r="Q124" s="109"/>
    </row>
    <row r="125" spans="1:17" s="106" customFormat="1" ht="14.25" thickTop="1" thickBot="1" x14ac:dyDescent="0.25">
      <c r="A125" s="103">
        <v>31</v>
      </c>
      <c r="B125" s="103">
        <v>2016</v>
      </c>
      <c r="C125" s="104" t="s">
        <v>167</v>
      </c>
      <c r="D125" s="113" t="s">
        <v>415</v>
      </c>
      <c r="E125" s="118" t="s">
        <v>51</v>
      </c>
      <c r="F125" s="104" t="s">
        <v>147</v>
      </c>
      <c r="G125" s="224">
        <v>8000</v>
      </c>
      <c r="H125" s="203">
        <v>8700</v>
      </c>
      <c r="I125" s="203">
        <v>18600</v>
      </c>
      <c r="J125" s="203">
        <v>23600</v>
      </c>
      <c r="K125" s="203">
        <v>26600</v>
      </c>
      <c r="L125" s="199"/>
      <c r="M125" s="199"/>
      <c r="N125" s="106">
        <v>0</v>
      </c>
      <c r="O125" s="106">
        <v>0</v>
      </c>
    </row>
    <row r="126" spans="1:17" s="106" customFormat="1" ht="14.25" thickTop="1" thickBot="1" x14ac:dyDescent="0.25">
      <c r="A126" s="103">
        <v>144</v>
      </c>
      <c r="B126" s="103">
        <v>2018</v>
      </c>
      <c r="C126" s="104" t="s">
        <v>155</v>
      </c>
      <c r="D126" s="132"/>
      <c r="E126" s="118" t="s">
        <v>440</v>
      </c>
      <c r="F126" s="104" t="s">
        <v>148</v>
      </c>
      <c r="G126" s="223">
        <v>15700</v>
      </c>
      <c r="H126" s="217">
        <v>17700</v>
      </c>
      <c r="I126" s="217">
        <v>38700</v>
      </c>
      <c r="J126" s="217">
        <v>50300</v>
      </c>
      <c r="K126" s="217">
        <v>60200</v>
      </c>
      <c r="L126" s="219"/>
      <c r="M126" s="219"/>
    </row>
    <row r="127" spans="1:17" s="106" customFormat="1" ht="14.25" thickTop="1" thickBot="1" x14ac:dyDescent="0.25">
      <c r="A127" s="103">
        <v>139</v>
      </c>
      <c r="B127" s="103">
        <v>2018</v>
      </c>
      <c r="C127" s="104" t="s">
        <v>172</v>
      </c>
      <c r="D127" s="132"/>
      <c r="E127" s="118" t="s">
        <v>421</v>
      </c>
      <c r="F127" s="104" t="s">
        <v>147</v>
      </c>
      <c r="G127" s="239">
        <v>4500</v>
      </c>
      <c r="H127" s="135">
        <v>4800</v>
      </c>
      <c r="I127" s="135">
        <v>5300</v>
      </c>
      <c r="J127" s="135">
        <v>5700</v>
      </c>
      <c r="K127" s="135">
        <v>11900</v>
      </c>
      <c r="L127" s="135">
        <v>34500</v>
      </c>
      <c r="M127" s="135">
        <v>39300</v>
      </c>
    </row>
    <row r="128" spans="1:17" s="106" customFormat="1" ht="14.25" thickTop="1" thickBot="1" x14ac:dyDescent="0.25">
      <c r="A128" s="103">
        <v>32</v>
      </c>
      <c r="B128" s="103">
        <v>2017</v>
      </c>
      <c r="C128" s="104" t="s">
        <v>168</v>
      </c>
      <c r="D128" s="114" t="s">
        <v>416</v>
      </c>
      <c r="E128" s="118" t="s">
        <v>52</v>
      </c>
      <c r="F128" s="104" t="s">
        <v>147</v>
      </c>
      <c r="G128" s="240">
        <v>9000</v>
      </c>
      <c r="H128" s="167">
        <v>9600</v>
      </c>
      <c r="I128" s="167">
        <v>10500</v>
      </c>
      <c r="J128" s="167">
        <v>11100</v>
      </c>
      <c r="K128" s="167">
        <v>12000</v>
      </c>
      <c r="L128" s="167">
        <v>34500</v>
      </c>
      <c r="M128" s="167">
        <v>39500</v>
      </c>
      <c r="N128" s="106">
        <v>12000</v>
      </c>
      <c r="O128" s="106">
        <v>25900</v>
      </c>
      <c r="P128" s="106">
        <v>34500</v>
      </c>
      <c r="Q128" s="106">
        <v>39500</v>
      </c>
    </row>
    <row r="129" spans="1:18" s="106" customFormat="1" ht="14.25" thickTop="1" thickBot="1" x14ac:dyDescent="0.25">
      <c r="A129" s="103">
        <v>33</v>
      </c>
      <c r="B129" s="103">
        <v>2017</v>
      </c>
      <c r="C129" s="104" t="s">
        <v>162</v>
      </c>
      <c r="D129" s="128" t="s">
        <v>414</v>
      </c>
      <c r="E129" s="118" t="s">
        <v>53</v>
      </c>
      <c r="F129" s="104" t="s">
        <v>148</v>
      </c>
      <c r="G129" s="222">
        <v>12200</v>
      </c>
      <c r="H129" s="219">
        <v>18000</v>
      </c>
      <c r="I129" s="219">
        <v>18000</v>
      </c>
      <c r="J129" s="219">
        <v>18000</v>
      </c>
      <c r="K129" s="219">
        <v>32600</v>
      </c>
      <c r="L129" s="219">
        <v>22900</v>
      </c>
      <c r="M129" s="219">
        <v>26300</v>
      </c>
      <c r="N129" s="158" t="s">
        <v>417</v>
      </c>
    </row>
    <row r="130" spans="1:18" s="106" customFormat="1" ht="14.25" thickTop="1" thickBot="1" x14ac:dyDescent="0.25">
      <c r="A130" s="103">
        <v>34</v>
      </c>
      <c r="B130" s="103">
        <v>2017</v>
      </c>
      <c r="C130" s="104" t="s">
        <v>169</v>
      </c>
      <c r="D130" s="114" t="s">
        <v>416</v>
      </c>
      <c r="E130" s="118" t="s">
        <v>54</v>
      </c>
      <c r="F130" s="104" t="s">
        <v>148</v>
      </c>
      <c r="G130" s="222">
        <v>8100</v>
      </c>
      <c r="H130" s="219">
        <v>8800</v>
      </c>
      <c r="I130" s="219">
        <v>18800</v>
      </c>
      <c r="J130" s="219">
        <v>23900</v>
      </c>
      <c r="K130" s="219">
        <v>26800</v>
      </c>
      <c r="L130" s="217"/>
      <c r="M130" s="217"/>
    </row>
    <row r="131" spans="1:18" s="106" customFormat="1" ht="14.25" thickTop="1" thickBot="1" x14ac:dyDescent="0.25">
      <c r="A131" s="103">
        <v>72</v>
      </c>
      <c r="B131" s="103">
        <v>2017</v>
      </c>
      <c r="C131" s="104" t="s">
        <v>167</v>
      </c>
      <c r="D131" s="113" t="s">
        <v>415</v>
      </c>
      <c r="E131" s="211" t="s">
        <v>91</v>
      </c>
      <c r="F131" s="104" t="s">
        <v>148</v>
      </c>
      <c r="G131" s="222">
        <v>10100</v>
      </c>
      <c r="H131" s="219">
        <v>12200</v>
      </c>
      <c r="I131" s="219">
        <v>12200</v>
      </c>
      <c r="J131" s="219">
        <v>12200</v>
      </c>
      <c r="K131" s="219">
        <v>29800</v>
      </c>
      <c r="L131" s="219">
        <v>37200</v>
      </c>
      <c r="M131" s="219">
        <v>43200</v>
      </c>
      <c r="N131" s="152" t="s">
        <v>418</v>
      </c>
      <c r="O131" s="152" t="s">
        <v>418</v>
      </c>
      <c r="P131" s="109"/>
      <c r="Q131" s="109"/>
    </row>
    <row r="132" spans="1:18" s="106" customFormat="1" ht="14.25" thickTop="1" thickBot="1" x14ac:dyDescent="0.25">
      <c r="A132" s="103">
        <v>48</v>
      </c>
      <c r="B132" s="103">
        <v>2017</v>
      </c>
      <c r="C132" s="104" t="s">
        <v>157</v>
      </c>
      <c r="D132" s="104"/>
      <c r="E132" s="211" t="s">
        <v>67</v>
      </c>
      <c r="F132" s="104" t="s">
        <v>148</v>
      </c>
      <c r="G132" s="223">
        <v>9700</v>
      </c>
      <c r="H132" s="217">
        <v>13800</v>
      </c>
      <c r="I132" s="217">
        <v>11600</v>
      </c>
      <c r="J132" s="217">
        <v>15500</v>
      </c>
      <c r="K132" s="217">
        <v>27200</v>
      </c>
      <c r="L132" s="217">
        <v>36500</v>
      </c>
      <c r="M132" s="217">
        <v>40100</v>
      </c>
      <c r="N132" s="197">
        <v>5100</v>
      </c>
      <c r="O132" s="197">
        <v>7000</v>
      </c>
      <c r="P132" s="109"/>
      <c r="Q132" s="109"/>
    </row>
    <row r="133" spans="1:18" s="106" customFormat="1" ht="14.25" thickTop="1" thickBot="1" x14ac:dyDescent="0.25">
      <c r="A133" s="103">
        <v>35</v>
      </c>
      <c r="B133" s="103">
        <v>2017</v>
      </c>
      <c r="C133" s="104" t="s">
        <v>167</v>
      </c>
      <c r="D133" s="113" t="s">
        <v>415</v>
      </c>
      <c r="E133" s="118" t="s">
        <v>55</v>
      </c>
      <c r="F133" s="104" t="s">
        <v>148</v>
      </c>
      <c r="G133" s="222">
        <v>8000</v>
      </c>
      <c r="H133" s="219">
        <v>8700</v>
      </c>
      <c r="I133" s="219">
        <v>18600</v>
      </c>
      <c r="J133" s="219">
        <v>23600</v>
      </c>
      <c r="K133" s="219">
        <v>26600</v>
      </c>
      <c r="L133" s="219"/>
      <c r="M133" s="217"/>
    </row>
    <row r="134" spans="1:18" s="106" customFormat="1" ht="14.25" thickTop="1" thickBot="1" x14ac:dyDescent="0.25">
      <c r="A134" s="103">
        <v>66</v>
      </c>
      <c r="B134" s="103">
        <v>2017</v>
      </c>
      <c r="C134" s="104" t="s">
        <v>167</v>
      </c>
      <c r="D134" s="104"/>
      <c r="E134" s="211" t="s">
        <v>85</v>
      </c>
      <c r="F134" s="104" t="s">
        <v>148</v>
      </c>
      <c r="G134" s="222">
        <v>11200</v>
      </c>
      <c r="H134" s="219">
        <v>14700</v>
      </c>
      <c r="I134" s="219">
        <v>14700</v>
      </c>
      <c r="J134" s="219">
        <v>14700</v>
      </c>
      <c r="K134" s="219">
        <v>36900</v>
      </c>
      <c r="L134" s="219">
        <v>48900</v>
      </c>
      <c r="M134" s="219">
        <v>54600</v>
      </c>
      <c r="N134" s="152" t="s">
        <v>418</v>
      </c>
      <c r="O134" s="109"/>
      <c r="P134" s="109"/>
      <c r="Q134" s="109"/>
    </row>
    <row r="135" spans="1:18" s="106" customFormat="1" ht="14.25" thickTop="1" thickBot="1" x14ac:dyDescent="0.25">
      <c r="A135" s="103">
        <v>67</v>
      </c>
      <c r="B135" s="103">
        <v>2017</v>
      </c>
      <c r="C135" s="104" t="s">
        <v>167</v>
      </c>
      <c r="D135" s="128" t="s">
        <v>414</v>
      </c>
      <c r="E135" s="211" t="s">
        <v>86</v>
      </c>
      <c r="F135" s="104" t="s">
        <v>148</v>
      </c>
      <c r="G135" s="222">
        <v>11200</v>
      </c>
      <c r="H135" s="219">
        <v>14700</v>
      </c>
      <c r="I135" s="219">
        <v>14700</v>
      </c>
      <c r="J135" s="219">
        <v>14700</v>
      </c>
      <c r="K135" s="219">
        <v>36900</v>
      </c>
      <c r="L135" s="219">
        <v>48900</v>
      </c>
      <c r="M135" s="219">
        <v>54600</v>
      </c>
      <c r="N135" s="109"/>
      <c r="O135" s="109"/>
      <c r="P135" s="109"/>
      <c r="Q135" s="109"/>
    </row>
    <row r="136" spans="1:18" s="106" customFormat="1" ht="14.25" thickTop="1" thickBot="1" x14ac:dyDescent="0.25">
      <c r="A136" s="103">
        <v>36</v>
      </c>
      <c r="B136" s="103">
        <v>2016</v>
      </c>
      <c r="C136" s="104" t="s">
        <v>155</v>
      </c>
      <c r="D136" s="114" t="s">
        <v>416</v>
      </c>
      <c r="E136" s="118" t="s">
        <v>56</v>
      </c>
      <c r="F136" s="104" t="s">
        <v>147</v>
      </c>
      <c r="G136" s="228">
        <v>8200</v>
      </c>
      <c r="H136" s="177">
        <v>9000</v>
      </c>
      <c r="I136" s="177">
        <v>18900</v>
      </c>
      <c r="J136" s="131">
        <v>24000</v>
      </c>
      <c r="K136" s="115">
        <v>27000</v>
      </c>
      <c r="L136" s="115"/>
      <c r="M136" s="115"/>
      <c r="N136" s="106">
        <v>0</v>
      </c>
      <c r="O136" s="106">
        <v>0</v>
      </c>
    </row>
    <row r="137" spans="1:18" s="106" customFormat="1" ht="14.25" thickTop="1" thickBot="1" x14ac:dyDescent="0.25">
      <c r="A137" s="103">
        <v>134</v>
      </c>
      <c r="B137" s="103">
        <v>2017</v>
      </c>
      <c r="C137" s="104" t="s">
        <v>173</v>
      </c>
      <c r="D137" s="104"/>
      <c r="E137" s="118" t="s">
        <v>222</v>
      </c>
      <c r="F137" s="104" t="s">
        <v>454</v>
      </c>
      <c r="G137" s="237">
        <v>11100</v>
      </c>
      <c r="H137" s="200">
        <v>13200</v>
      </c>
      <c r="I137" s="200">
        <v>17200</v>
      </c>
      <c r="J137" s="200">
        <v>21400</v>
      </c>
      <c r="K137" s="200">
        <v>30900</v>
      </c>
      <c r="L137" s="200">
        <v>41000</v>
      </c>
      <c r="M137" s="200">
        <v>46300</v>
      </c>
    </row>
    <row r="138" spans="1:18" s="106" customFormat="1" ht="14.25" thickTop="1" thickBot="1" x14ac:dyDescent="0.25">
      <c r="A138" s="103">
        <v>47</v>
      </c>
      <c r="B138" s="103">
        <v>2017</v>
      </c>
      <c r="C138" s="104" t="s">
        <v>157</v>
      </c>
      <c r="D138" s="104"/>
      <c r="E138" s="211" t="s">
        <v>64</v>
      </c>
      <c r="F138" s="104" t="s">
        <v>148</v>
      </c>
      <c r="G138" s="230">
        <v>8400</v>
      </c>
      <c r="H138" s="221">
        <v>14500</v>
      </c>
      <c r="I138" s="221">
        <v>9300</v>
      </c>
      <c r="J138" s="221">
        <v>21100</v>
      </c>
      <c r="K138" s="221">
        <v>32100</v>
      </c>
      <c r="L138" s="221">
        <v>41400</v>
      </c>
      <c r="M138" s="221">
        <v>45800</v>
      </c>
      <c r="N138" s="153" t="s">
        <v>417</v>
      </c>
      <c r="O138" s="109"/>
      <c r="P138" s="109"/>
      <c r="Q138" s="109"/>
    </row>
    <row r="139" spans="1:18" s="106" customFormat="1" ht="14.25" thickTop="1" thickBot="1" x14ac:dyDescent="0.25">
      <c r="A139" s="103">
        <v>37</v>
      </c>
      <c r="B139" s="103">
        <v>2016</v>
      </c>
      <c r="C139" s="104" t="s">
        <v>166</v>
      </c>
      <c r="D139" s="113" t="s">
        <v>415</v>
      </c>
      <c r="E139" s="118" t="s">
        <v>57</v>
      </c>
      <c r="F139" s="104" t="s">
        <v>147</v>
      </c>
      <c r="G139" s="225">
        <v>8000</v>
      </c>
      <c r="H139" s="131">
        <v>8700</v>
      </c>
      <c r="I139" s="131">
        <v>18600</v>
      </c>
      <c r="J139" s="131">
        <v>23600</v>
      </c>
      <c r="K139" s="115">
        <v>26600</v>
      </c>
      <c r="L139" s="115"/>
      <c r="M139" s="115"/>
      <c r="N139" s="116">
        <v>0</v>
      </c>
      <c r="O139" s="116">
        <v>0</v>
      </c>
    </row>
    <row r="140" spans="1:18" s="106" customFormat="1" ht="14.25" thickTop="1" thickBot="1" x14ac:dyDescent="0.25">
      <c r="A140" s="103">
        <v>149</v>
      </c>
      <c r="B140" s="103">
        <v>2018</v>
      </c>
      <c r="C140" s="104" t="s">
        <v>155</v>
      </c>
      <c r="D140" s="132"/>
      <c r="E140" s="118" t="s">
        <v>428</v>
      </c>
      <c r="F140" s="104" t="s">
        <v>249</v>
      </c>
      <c r="G140" s="229">
        <v>10100</v>
      </c>
      <c r="H140" s="201">
        <v>10600</v>
      </c>
      <c r="I140" s="201">
        <v>11500</v>
      </c>
      <c r="J140" s="201">
        <v>16300</v>
      </c>
      <c r="K140" s="201">
        <v>27500</v>
      </c>
      <c r="L140" s="201">
        <v>36300</v>
      </c>
      <c r="M140" s="201">
        <v>40500</v>
      </c>
      <c r="N140" s="1"/>
      <c r="O140" s="1"/>
      <c r="P140" s="1"/>
      <c r="Q140" s="1"/>
      <c r="R140" s="1"/>
    </row>
    <row r="141" spans="1:18" s="106" customFormat="1" ht="14.25" thickTop="1" thickBot="1" x14ac:dyDescent="0.25">
      <c r="A141" s="103">
        <v>127</v>
      </c>
      <c r="B141" s="103">
        <v>2017</v>
      </c>
      <c r="C141" s="104" t="s">
        <v>173</v>
      </c>
      <c r="D141" s="113" t="s">
        <v>415</v>
      </c>
      <c r="E141" s="211" t="s">
        <v>140</v>
      </c>
      <c r="F141" s="104" t="s">
        <v>148</v>
      </c>
      <c r="G141" s="230">
        <v>7700</v>
      </c>
      <c r="H141" s="221">
        <v>8400</v>
      </c>
      <c r="I141" s="221">
        <v>19700</v>
      </c>
      <c r="J141" s="221">
        <v>25900</v>
      </c>
      <c r="K141" s="221">
        <v>30000</v>
      </c>
      <c r="L141" s="219"/>
      <c r="M141" s="217"/>
      <c r="N141" s="111"/>
      <c r="O141" s="111"/>
      <c r="P141" s="111"/>
      <c r="Q141" s="109"/>
    </row>
    <row r="142" spans="1:18" s="106" customFormat="1" ht="14.25" thickTop="1" thickBot="1" x14ac:dyDescent="0.25">
      <c r="A142" s="103">
        <v>89</v>
      </c>
      <c r="B142" s="103">
        <v>2017</v>
      </c>
      <c r="C142" s="104" t="s">
        <v>161</v>
      </c>
      <c r="D142" s="104"/>
      <c r="E142" s="211" t="s">
        <v>106</v>
      </c>
      <c r="F142" s="104" t="s">
        <v>148</v>
      </c>
      <c r="G142" s="230">
        <v>8300</v>
      </c>
      <c r="H142" s="221">
        <v>10000</v>
      </c>
      <c r="I142" s="221">
        <v>26900</v>
      </c>
      <c r="J142" s="221">
        <v>35200</v>
      </c>
      <c r="K142" s="221">
        <v>40500</v>
      </c>
      <c r="L142" s="219"/>
      <c r="M142" s="217"/>
      <c r="N142" s="107"/>
      <c r="O142" s="107"/>
      <c r="P142" s="107"/>
      <c r="Q142" s="107"/>
    </row>
    <row r="143" spans="1:18" s="106" customFormat="1" ht="14.25" thickTop="1" thickBot="1" x14ac:dyDescent="0.25">
      <c r="A143" s="103">
        <v>138</v>
      </c>
      <c r="B143" s="103">
        <v>2016</v>
      </c>
      <c r="C143" s="104" t="s">
        <v>158</v>
      </c>
      <c r="D143" s="104"/>
      <c r="E143" s="118" t="s">
        <v>378</v>
      </c>
      <c r="F143" s="104" t="s">
        <v>148</v>
      </c>
      <c r="G143" s="222">
        <v>2900</v>
      </c>
      <c r="H143" s="219">
        <v>7200</v>
      </c>
      <c r="I143" s="219">
        <v>8800</v>
      </c>
      <c r="J143" s="219">
        <v>8800</v>
      </c>
      <c r="K143" s="219">
        <v>8800</v>
      </c>
      <c r="L143" s="217"/>
      <c r="M143" s="217"/>
    </row>
    <row r="144" spans="1:18" s="106" customFormat="1" ht="14.25" thickTop="1" thickBot="1" x14ac:dyDescent="0.25">
      <c r="A144" s="103">
        <v>99</v>
      </c>
      <c r="B144" s="103">
        <v>2017</v>
      </c>
      <c r="C144" s="104" t="s">
        <v>156</v>
      </c>
      <c r="D144" s="104"/>
      <c r="E144" s="211" t="s">
        <v>114</v>
      </c>
      <c r="F144" s="104" t="s">
        <v>148</v>
      </c>
      <c r="G144" s="222">
        <v>7800</v>
      </c>
      <c r="H144" s="219">
        <v>8600</v>
      </c>
      <c r="I144" s="219">
        <v>22300</v>
      </c>
      <c r="J144" s="219">
        <v>27600</v>
      </c>
      <c r="K144" s="219">
        <v>32500</v>
      </c>
      <c r="L144" s="220"/>
      <c r="M144" s="220"/>
      <c r="N144" s="109"/>
      <c r="O144" s="109"/>
      <c r="P144" s="109"/>
      <c r="Q144" s="109"/>
    </row>
    <row r="145" spans="1:18" s="106" customFormat="1" ht="14.25" thickTop="1" thickBot="1" x14ac:dyDescent="0.25">
      <c r="A145" s="169">
        <v>151</v>
      </c>
      <c r="B145" s="169">
        <v>2018</v>
      </c>
      <c r="C145" s="170" t="s">
        <v>157</v>
      </c>
      <c r="D145" s="170"/>
      <c r="E145" s="216" t="s">
        <v>458</v>
      </c>
      <c r="F145" s="170" t="s">
        <v>148</v>
      </c>
      <c r="G145" s="222">
        <v>8400</v>
      </c>
      <c r="H145" s="219">
        <v>14500</v>
      </c>
      <c r="I145" s="219">
        <v>9300</v>
      </c>
      <c r="J145" s="219">
        <v>21100</v>
      </c>
      <c r="K145" s="219">
        <v>32100</v>
      </c>
      <c r="L145" s="219">
        <v>41400</v>
      </c>
      <c r="M145" s="219">
        <v>45800</v>
      </c>
      <c r="N145" s="1"/>
      <c r="O145" s="1"/>
      <c r="P145" s="1"/>
      <c r="Q145" s="1"/>
      <c r="R145" s="1"/>
    </row>
    <row r="146" spans="1:18" s="106" customFormat="1" ht="14.25" thickTop="1" thickBot="1" x14ac:dyDescent="0.25">
      <c r="A146" s="103">
        <v>95</v>
      </c>
      <c r="B146" s="103">
        <v>2017</v>
      </c>
      <c r="C146" s="104" t="s">
        <v>166</v>
      </c>
      <c r="D146" s="104"/>
      <c r="E146" s="215" t="s">
        <v>243</v>
      </c>
      <c r="F146" s="104" t="s">
        <v>456</v>
      </c>
      <c r="G146" s="224">
        <v>8500</v>
      </c>
      <c r="H146" s="203">
        <v>11000</v>
      </c>
      <c r="I146" s="203">
        <v>26100</v>
      </c>
      <c r="J146" s="203">
        <v>35500</v>
      </c>
      <c r="K146" s="203">
        <v>39300</v>
      </c>
      <c r="L146" s="203"/>
      <c r="M146" s="203"/>
      <c r="N146" s="109"/>
      <c r="O146" s="109"/>
      <c r="P146" s="109"/>
      <c r="Q146" s="111"/>
    </row>
    <row r="147" spans="1:18" s="106" customFormat="1" ht="14.25" thickTop="1" thickBot="1" x14ac:dyDescent="0.25">
      <c r="A147" s="103">
        <v>129</v>
      </c>
      <c r="B147" s="103">
        <v>2017</v>
      </c>
      <c r="C147" s="104" t="s">
        <v>172</v>
      </c>
      <c r="D147" s="114" t="s">
        <v>416</v>
      </c>
      <c r="E147" s="211" t="s">
        <v>142</v>
      </c>
      <c r="F147" s="104" t="s">
        <v>148</v>
      </c>
      <c r="G147" s="222">
        <v>7900</v>
      </c>
      <c r="H147" s="219">
        <v>8700</v>
      </c>
      <c r="I147" s="219">
        <v>18900</v>
      </c>
      <c r="J147" s="219">
        <v>24300</v>
      </c>
      <c r="K147" s="219">
        <v>27600</v>
      </c>
      <c r="L147" s="219"/>
      <c r="M147" s="217"/>
      <c r="N147" s="111"/>
      <c r="O147" s="111"/>
      <c r="P147" s="111"/>
      <c r="Q147" s="109"/>
    </row>
    <row r="148" spans="1:18" s="106" customFormat="1" ht="14.25" thickTop="1" thickBot="1" x14ac:dyDescent="0.25">
      <c r="A148" s="103">
        <v>65</v>
      </c>
      <c r="B148" s="103">
        <v>2017</v>
      </c>
      <c r="C148" s="105" t="s">
        <v>160</v>
      </c>
      <c r="D148" s="105"/>
      <c r="E148" s="119" t="s">
        <v>461</v>
      </c>
      <c r="F148" s="196" t="s">
        <v>148</v>
      </c>
      <c r="G148" s="222">
        <v>3500</v>
      </c>
      <c r="H148" s="219">
        <v>12100</v>
      </c>
      <c r="I148" s="219">
        <v>7700</v>
      </c>
      <c r="J148" s="219">
        <v>12100</v>
      </c>
      <c r="K148" s="219">
        <v>17200</v>
      </c>
      <c r="L148" s="219">
        <v>23000</v>
      </c>
      <c r="M148" s="219">
        <v>26100</v>
      </c>
      <c r="N148" s="109">
        <v>0</v>
      </c>
      <c r="O148" s="109"/>
      <c r="P148" s="109">
        <v>0</v>
      </c>
      <c r="Q148" s="109">
        <v>0</v>
      </c>
    </row>
    <row r="149" spans="1:18" s="106" customFormat="1" ht="16.5" thickTop="1" thickBot="1" x14ac:dyDescent="0.25">
      <c r="A149" s="103">
        <v>60</v>
      </c>
      <c r="B149" s="103">
        <v>2017</v>
      </c>
      <c r="C149" s="104" t="s">
        <v>160</v>
      </c>
      <c r="D149" s="104"/>
      <c r="E149" s="212" t="s">
        <v>79</v>
      </c>
      <c r="F149" s="104" t="s">
        <v>148</v>
      </c>
      <c r="G149" s="222">
        <v>6500</v>
      </c>
      <c r="H149" s="219">
        <v>13100</v>
      </c>
      <c r="I149" s="219">
        <v>8400</v>
      </c>
      <c r="J149" s="219">
        <v>13100</v>
      </c>
      <c r="K149" s="219">
        <v>18800</v>
      </c>
      <c r="L149" s="219">
        <v>25200</v>
      </c>
      <c r="M149" s="219">
        <v>28200</v>
      </c>
      <c r="N149" s="153"/>
      <c r="O149" s="109"/>
      <c r="P149" s="109"/>
      <c r="Q149" s="109"/>
    </row>
    <row r="150" spans="1:18" ht="14.25" thickTop="1" thickBot="1" x14ac:dyDescent="0.25">
      <c r="A150" s="103">
        <v>91</v>
      </c>
      <c r="B150" s="103">
        <v>2017</v>
      </c>
      <c r="C150" s="104" t="s">
        <v>161</v>
      </c>
      <c r="D150" s="104"/>
      <c r="E150" s="211" t="s">
        <v>108</v>
      </c>
      <c r="F150" s="104" t="s">
        <v>148</v>
      </c>
      <c r="G150" s="230">
        <v>8300</v>
      </c>
      <c r="H150" s="221">
        <v>10000</v>
      </c>
      <c r="I150" s="221">
        <v>26900</v>
      </c>
      <c r="J150" s="221">
        <v>35200</v>
      </c>
      <c r="K150" s="221">
        <v>40500</v>
      </c>
      <c r="L150" s="219"/>
      <c r="M150" s="217"/>
      <c r="N150" s="109"/>
      <c r="O150" s="109"/>
      <c r="P150" s="109"/>
      <c r="Q150" s="111"/>
      <c r="R150" s="106"/>
    </row>
    <row r="151" spans="1:18" ht="15" customHeight="1" thickTop="1" thickBot="1" x14ac:dyDescent="0.25">
      <c r="A151" s="103">
        <v>38</v>
      </c>
      <c r="B151" s="103">
        <v>2017</v>
      </c>
      <c r="C151" s="104" t="s">
        <v>160</v>
      </c>
      <c r="D151" s="114" t="s">
        <v>416</v>
      </c>
      <c r="E151" s="118" t="s">
        <v>58</v>
      </c>
      <c r="F151" s="104" t="s">
        <v>148</v>
      </c>
      <c r="G151" s="222">
        <v>4300</v>
      </c>
      <c r="H151" s="219">
        <v>4700</v>
      </c>
      <c r="I151" s="219">
        <v>4700</v>
      </c>
      <c r="J151" s="219">
        <v>4700</v>
      </c>
      <c r="K151" s="219">
        <v>19100</v>
      </c>
      <c r="L151" s="219">
        <v>24200</v>
      </c>
      <c r="M151" s="219">
        <v>27200</v>
      </c>
      <c r="N151" s="163"/>
      <c r="O151" s="106"/>
      <c r="P151" s="106"/>
      <c r="Q151" s="106"/>
      <c r="R151" s="106"/>
    </row>
    <row r="152" spans="1:18" ht="14.25" thickTop="1" thickBot="1" x14ac:dyDescent="0.25">
      <c r="A152" s="103">
        <v>119</v>
      </c>
      <c r="B152" s="103">
        <v>2017</v>
      </c>
      <c r="C152" s="104" t="s">
        <v>164</v>
      </c>
      <c r="D152" s="114" t="s">
        <v>416</v>
      </c>
      <c r="E152" s="211" t="s">
        <v>134</v>
      </c>
      <c r="F152" s="104" t="s">
        <v>147</v>
      </c>
      <c r="G152" s="210">
        <v>10200</v>
      </c>
      <c r="H152" s="205">
        <v>12900</v>
      </c>
      <c r="I152" s="205">
        <v>30200</v>
      </c>
      <c r="J152" s="205">
        <v>36200</v>
      </c>
      <c r="K152" s="203">
        <v>42500</v>
      </c>
      <c r="L152" s="199"/>
      <c r="M152" s="199"/>
      <c r="N152" s="117">
        <v>0</v>
      </c>
      <c r="O152" s="117">
        <v>0</v>
      </c>
      <c r="P152" s="109"/>
      <c r="Q152" s="109"/>
      <c r="R152" s="106"/>
    </row>
    <row r="153" spans="1:18" ht="14.25" thickTop="1" thickBot="1" x14ac:dyDescent="0.25">
      <c r="A153" s="103">
        <v>152</v>
      </c>
      <c r="B153" s="103">
        <v>2018</v>
      </c>
      <c r="C153" s="104" t="s">
        <v>167</v>
      </c>
      <c r="D153" s="132"/>
      <c r="E153" s="211" t="s">
        <v>459</v>
      </c>
      <c r="F153" s="104" t="s">
        <v>460</v>
      </c>
      <c r="G153" s="241">
        <v>7000</v>
      </c>
      <c r="H153" s="134">
        <v>8000</v>
      </c>
      <c r="I153" s="134">
        <v>19600</v>
      </c>
      <c r="J153" s="134">
        <v>25500</v>
      </c>
      <c r="K153" s="121">
        <v>28700</v>
      </c>
      <c r="L153" s="2"/>
      <c r="M153" s="2"/>
    </row>
    <row r="154" spans="1:18" ht="13.5" thickTop="1" x14ac:dyDescent="0.2"/>
  </sheetData>
  <autoFilter ref="A1:R153">
    <sortState ref="A2:R152">
      <sortCondition ref="E1:E152"/>
    </sortState>
  </autoFilter>
  <pageMargins left="0.70866141732283472" right="0.70866141732283472" top="0.74803149606299213" bottom="0.74803149606299213" header="0.31496062992125984" footer="0.31496062992125984"/>
  <pageSetup paperSize="14" scale="51" orientation="portrait" r:id="rId1"/>
  <colBreaks count="1" manualBreakCount="1">
    <brk id="13" max="1048575" man="1"/>
  </colBreaks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J4"/>
  <sheetViews>
    <sheetView workbookViewId="0">
      <selection activeCell="J18" sqref="J18"/>
    </sheetView>
  </sheetViews>
  <sheetFormatPr baseColWidth="10" defaultRowHeight="15" x14ac:dyDescent="0.25"/>
  <sheetData>
    <row r="4" spans="10:10" x14ac:dyDescent="0.25">
      <c r="J4" s="40" t="s">
        <v>379</v>
      </c>
    </row>
  </sheetData>
  <hyperlinks>
    <hyperlink ref="J4" location="'RUTAS VEHICULARES'!A1" display="REGRESAR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21"/>
  <sheetViews>
    <sheetView showGridLines="0" workbookViewId="0">
      <selection activeCell="D25" sqref="D25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VEHICULARES'!A18</f>
        <v>BOGOTA - BARRANQUILLA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10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x14ac:dyDescent="0.2">
      <c r="B7" s="20">
        <v>1</v>
      </c>
      <c r="C7" s="11" t="s">
        <v>228</v>
      </c>
      <c r="D7" s="12">
        <f>+'RESUMEN TARIFAS (2)'!F116</f>
        <v>8200</v>
      </c>
      <c r="E7" s="12">
        <f>+'RESUMEN TARIFAS (2)'!G116</f>
        <v>9000</v>
      </c>
      <c r="F7" s="12">
        <f>+'RESUMEN TARIFAS (2)'!H116</f>
        <v>18900</v>
      </c>
      <c r="G7" s="12">
        <f>+'RESUMEN TARIFAS (2)'!I116</f>
        <v>24000</v>
      </c>
      <c r="H7" s="12">
        <f>+'RESUMEN TARIFAS (2)'!J116</f>
        <v>27000</v>
      </c>
      <c r="I7" s="12">
        <f>+'RESUMEN TARIFAS (2)'!K116</f>
        <v>0</v>
      </c>
      <c r="J7" s="21">
        <f>+'RESUMEN TARIFAS (2)'!L116</f>
        <v>0</v>
      </c>
    </row>
    <row r="8" spans="2:12" x14ac:dyDescent="0.2">
      <c r="B8" s="20">
        <v>2</v>
      </c>
      <c r="C8" s="11" t="s">
        <v>101</v>
      </c>
      <c r="D8" s="12">
        <f>+'RESUMEN TARIFAS (2)'!F35</f>
        <v>7800</v>
      </c>
      <c r="E8" s="12">
        <f>+'RESUMEN TARIFAS (2)'!G35</f>
        <v>11600</v>
      </c>
      <c r="F8" s="12">
        <f>+'RESUMEN TARIFAS (2)'!H35</f>
        <v>10100</v>
      </c>
      <c r="G8" s="12">
        <f>+'RESUMEN TARIFAS (2)'!I35</f>
        <v>13500</v>
      </c>
      <c r="H8" s="12">
        <f>+'RESUMEN TARIFAS (2)'!J35</f>
        <v>22900</v>
      </c>
      <c r="I8" s="12">
        <f>+'RESUMEN TARIFAS (2)'!K35</f>
        <v>30900</v>
      </c>
      <c r="J8" s="21">
        <f>+'RESUMEN TARIFAS (2)'!L35</f>
        <v>33400</v>
      </c>
    </row>
    <row r="9" spans="2:12" x14ac:dyDescent="0.2">
      <c r="B9" s="20">
        <v>3</v>
      </c>
      <c r="C9" s="13" t="s">
        <v>165</v>
      </c>
      <c r="D9" s="12">
        <f>+'RESUMEN TARIFAS (2)'!F64</f>
        <v>12900</v>
      </c>
      <c r="E9" s="12">
        <f>+'RESUMEN TARIFAS (2)'!G64</f>
        <v>17500</v>
      </c>
      <c r="F9" s="12">
        <f>+'RESUMEN TARIFAS (2)'!H64</f>
        <v>14700</v>
      </c>
      <c r="G9" s="12">
        <f>+'RESUMEN TARIFAS (2)'!I64</f>
        <v>20400</v>
      </c>
      <c r="H9" s="12">
        <f>+'RESUMEN TARIFAS (2)'!J64</f>
        <v>36700</v>
      </c>
      <c r="I9" s="12">
        <f>+'RESUMEN TARIFAS (2)'!K64</f>
        <v>47600</v>
      </c>
      <c r="J9" s="21">
        <f>+'RESUMEN TARIFAS (2)'!L64</f>
        <v>57200</v>
      </c>
    </row>
    <row r="10" spans="2:12" x14ac:dyDescent="0.2">
      <c r="B10" s="20">
        <v>4</v>
      </c>
      <c r="C10" s="13" t="s">
        <v>448</v>
      </c>
      <c r="D10" s="12">
        <f>+'RESUMEN TARIFAS (2)'!F47</f>
        <v>12400</v>
      </c>
      <c r="E10" s="12">
        <f>+'RESUMEN TARIFAS (2)'!G47</f>
        <v>17400</v>
      </c>
      <c r="F10" s="12">
        <f>+'RESUMEN TARIFAS (2)'!H47</f>
        <v>24600</v>
      </c>
      <c r="G10" s="12">
        <f>+'RESUMEN TARIFAS (2)'!I47</f>
        <v>51500</v>
      </c>
      <c r="H10" s="12">
        <f>+'RESUMEN TARIFAS (2)'!J47</f>
        <v>64000</v>
      </c>
      <c r="I10" s="12">
        <f>+'RESUMEN TARIFAS (2)'!K47</f>
        <v>75900</v>
      </c>
      <c r="J10" s="21">
        <f>+'RESUMEN TARIFAS (2)'!L47</f>
        <v>0</v>
      </c>
    </row>
    <row r="11" spans="2:12" x14ac:dyDescent="0.2">
      <c r="B11" s="20">
        <v>5</v>
      </c>
      <c r="C11" s="22" t="s">
        <v>134</v>
      </c>
      <c r="D11" s="23">
        <f>+'RESUMEN TARIFAS (2)'!F152</f>
        <v>10200</v>
      </c>
      <c r="E11" s="23">
        <f>+'RESUMEN TARIFAS (2)'!G152</f>
        <v>12900</v>
      </c>
      <c r="F11" s="23">
        <f>+'RESUMEN TARIFAS (2)'!H152</f>
        <v>30200</v>
      </c>
      <c r="G11" s="23">
        <f>+'RESUMEN TARIFAS (2)'!I152</f>
        <v>36200</v>
      </c>
      <c r="H11" s="23">
        <f>+'RESUMEN TARIFAS (2)'!J152</f>
        <v>42500</v>
      </c>
      <c r="I11" s="23">
        <f>+'RESUMEN TARIFAS (2)'!K152</f>
        <v>0</v>
      </c>
      <c r="J11" s="24">
        <f>+'RESUMEN TARIFAS (2)'!L152</f>
        <v>0</v>
      </c>
    </row>
    <row r="12" spans="2:12" x14ac:dyDescent="0.2">
      <c r="B12" s="20">
        <v>6</v>
      </c>
      <c r="C12" s="22" t="s">
        <v>135</v>
      </c>
      <c r="D12" s="23">
        <f>+'RESUMEN TARIFAS (2)'!F3</f>
        <v>10200</v>
      </c>
      <c r="E12" s="23">
        <f>+'RESUMEN TARIFAS (2)'!G3</f>
        <v>12900</v>
      </c>
      <c r="F12" s="23">
        <f>+'RESUMEN TARIFAS (2)'!H3</f>
        <v>30200</v>
      </c>
      <c r="G12" s="23">
        <f>+'RESUMEN TARIFAS (2)'!I3</f>
        <v>36200</v>
      </c>
      <c r="H12" s="23">
        <f>+'RESUMEN TARIFAS (2)'!J3</f>
        <v>42500</v>
      </c>
      <c r="I12" s="23">
        <f>+'RESUMEN TARIFAS (2)'!K3</f>
        <v>0</v>
      </c>
      <c r="J12" s="24">
        <f>+'RESUMEN TARIFAS (2)'!L3</f>
        <v>0</v>
      </c>
    </row>
    <row r="13" spans="2:12" x14ac:dyDescent="0.2">
      <c r="B13" s="20">
        <v>7</v>
      </c>
      <c r="C13" s="22" t="s">
        <v>136</v>
      </c>
      <c r="D13" s="23">
        <f>+'RESUMEN TARIFAS (2)'!F68</f>
        <v>10200</v>
      </c>
      <c r="E13" s="23">
        <f>+'RESUMEN TARIFAS (2)'!G68</f>
        <v>12900</v>
      </c>
      <c r="F13" s="23">
        <f>+'RESUMEN TARIFAS (2)'!H68</f>
        <v>30200</v>
      </c>
      <c r="G13" s="23">
        <f>+'RESUMEN TARIFAS (2)'!I68</f>
        <v>36200</v>
      </c>
      <c r="H13" s="23">
        <f>+'RESUMEN TARIFAS (2)'!J68</f>
        <v>42500</v>
      </c>
      <c r="I13" s="23">
        <f>+'RESUMEN TARIFAS (2)'!K68</f>
        <v>0</v>
      </c>
      <c r="J13" s="24">
        <f>+'RESUMEN TARIFAS (2)'!L68</f>
        <v>0</v>
      </c>
    </row>
    <row r="14" spans="2:12" x14ac:dyDescent="0.2">
      <c r="B14" s="20">
        <v>8</v>
      </c>
      <c r="C14" s="22" t="s">
        <v>137</v>
      </c>
      <c r="D14" s="23">
        <f>+'RESUMEN TARIFAS (2)'!F86</f>
        <v>9100</v>
      </c>
      <c r="E14" s="23">
        <f>+'RESUMEN TARIFAS (2)'!G86</f>
        <v>10000</v>
      </c>
      <c r="F14" s="23">
        <f>+'RESUMEN TARIFAS (2)'!H86</f>
        <v>20700</v>
      </c>
      <c r="G14" s="23">
        <f>+'RESUMEN TARIFAS (2)'!I86</f>
        <v>26600</v>
      </c>
      <c r="H14" s="23">
        <f>+'RESUMEN TARIFAS (2)'!J86</f>
        <v>30200</v>
      </c>
      <c r="I14" s="23">
        <f>+'RESUMEN TARIFAS (2)'!K86</f>
        <v>0</v>
      </c>
      <c r="J14" s="24">
        <f>+'RESUMEN TARIFAS (2)'!L86</f>
        <v>0</v>
      </c>
    </row>
    <row r="15" spans="2:12" x14ac:dyDescent="0.2">
      <c r="B15" s="20">
        <v>9</v>
      </c>
      <c r="C15" s="22" t="s">
        <v>138</v>
      </c>
      <c r="D15" s="23">
        <f>+'RESUMEN TARIFAS (2)'!F92</f>
        <v>9100</v>
      </c>
      <c r="E15" s="23">
        <f>+'RESUMEN TARIFAS (2)'!G92</f>
        <v>10000</v>
      </c>
      <c r="F15" s="23">
        <f>+'RESUMEN TARIFAS (2)'!H92</f>
        <v>20700</v>
      </c>
      <c r="G15" s="23">
        <f>+'RESUMEN TARIFAS (2)'!I92</f>
        <v>26600</v>
      </c>
      <c r="H15" s="23">
        <f>+'RESUMEN TARIFAS (2)'!J92</f>
        <v>30200</v>
      </c>
      <c r="I15" s="23">
        <f>+'RESUMEN TARIFAS (2)'!K92</f>
        <v>0</v>
      </c>
      <c r="J15" s="24">
        <f>+'RESUMEN TARIFAS (2)'!L92</f>
        <v>0</v>
      </c>
    </row>
    <row r="16" spans="2:12" x14ac:dyDescent="0.2">
      <c r="B16" s="20">
        <v>10</v>
      </c>
      <c r="C16" s="22" t="s">
        <v>141</v>
      </c>
      <c r="D16" s="23">
        <f>+'RESUMEN TARIFAS (2)'!F70</f>
        <v>7900</v>
      </c>
      <c r="E16" s="23">
        <f>+'RESUMEN TARIFAS (2)'!G70</f>
        <v>8700</v>
      </c>
      <c r="F16" s="23">
        <f>+'RESUMEN TARIFAS (2)'!H70</f>
        <v>18900</v>
      </c>
      <c r="G16" s="23">
        <f>+'RESUMEN TARIFAS (2)'!I70</f>
        <v>24300</v>
      </c>
      <c r="H16" s="23">
        <f>+'RESUMEN TARIFAS (2)'!J70</f>
        <v>27600</v>
      </c>
      <c r="I16" s="23">
        <f>+'RESUMEN TARIFAS (2)'!K70</f>
        <v>0</v>
      </c>
      <c r="J16" s="24">
        <f>+'RESUMEN TARIFAS (2)'!L70</f>
        <v>0</v>
      </c>
    </row>
    <row r="17" spans="2:10" x14ac:dyDescent="0.2">
      <c r="B17" s="20">
        <v>11</v>
      </c>
      <c r="C17" s="22" t="s">
        <v>139</v>
      </c>
      <c r="D17" s="23">
        <f>+'RESUMEN TARIFAS (2)'!F43</f>
        <v>7700</v>
      </c>
      <c r="E17" s="23">
        <f>+'RESUMEN TARIFAS (2)'!G43</f>
        <v>8400</v>
      </c>
      <c r="F17" s="23">
        <f>+'RESUMEN TARIFAS (2)'!H43</f>
        <v>19700</v>
      </c>
      <c r="G17" s="23">
        <f>+'RESUMEN TARIFAS (2)'!I43</f>
        <v>25900</v>
      </c>
      <c r="H17" s="23">
        <f>+'RESUMEN TARIFAS (2)'!J43</f>
        <v>30000</v>
      </c>
      <c r="I17" s="23">
        <f>+'RESUMEN TARIFAS (2)'!K43</f>
        <v>0</v>
      </c>
      <c r="J17" s="24">
        <f>+'RESUMEN TARIFAS (2)'!L43</f>
        <v>0</v>
      </c>
    </row>
    <row r="18" spans="2:10" x14ac:dyDescent="0.2">
      <c r="B18" s="20">
        <v>12</v>
      </c>
      <c r="C18" s="22" t="s">
        <v>140</v>
      </c>
      <c r="D18" s="23">
        <f>+'RESUMEN TARIFAS (2)'!F141</f>
        <v>7700</v>
      </c>
      <c r="E18" s="23">
        <f>+'RESUMEN TARIFAS (2)'!G141</f>
        <v>8400</v>
      </c>
      <c r="F18" s="23">
        <f>+'RESUMEN TARIFAS (2)'!H141</f>
        <v>19700</v>
      </c>
      <c r="G18" s="23">
        <f>+'RESUMEN TARIFAS (2)'!I141</f>
        <v>25900</v>
      </c>
      <c r="H18" s="23">
        <f>+'RESUMEN TARIFAS (2)'!J141</f>
        <v>30000</v>
      </c>
      <c r="I18" s="23">
        <f>+'RESUMEN TARIFAS (2)'!K141</f>
        <v>0</v>
      </c>
      <c r="J18" s="24">
        <f>+'RESUMEN TARIFAS (2)'!L141</f>
        <v>0</v>
      </c>
    </row>
    <row r="19" spans="2:10" x14ac:dyDescent="0.2">
      <c r="B19" s="20">
        <v>13</v>
      </c>
      <c r="C19" s="22" t="s">
        <v>222</v>
      </c>
      <c r="D19" s="23">
        <f>+'RESUMEN TARIFAS (2)'!F137</f>
        <v>11100</v>
      </c>
      <c r="E19" s="23">
        <f>+'RESUMEN TARIFAS (2)'!G137</f>
        <v>13200</v>
      </c>
      <c r="F19" s="23">
        <f>+'RESUMEN TARIFAS (2)'!H137</f>
        <v>17200</v>
      </c>
      <c r="G19" s="23">
        <f>+'RESUMEN TARIFAS (2)'!I137</f>
        <v>21400</v>
      </c>
      <c r="H19" s="23">
        <f>+'RESUMEN TARIFAS (2)'!J137</f>
        <v>30900</v>
      </c>
      <c r="I19" s="23">
        <f>+'RESUMEN TARIFAS (2)'!K137</f>
        <v>41000</v>
      </c>
      <c r="J19" s="24">
        <f>+'RESUMEN TARIFAS (2)'!L137</f>
        <v>46300</v>
      </c>
    </row>
    <row r="20" spans="2:10" ht="13.5" thickBot="1" x14ac:dyDescent="0.25">
      <c r="B20" s="20">
        <v>14</v>
      </c>
      <c r="C20" s="22" t="s">
        <v>223</v>
      </c>
      <c r="D20" s="23">
        <f>+'RESUMEN TARIFAS (2)'!F108</f>
        <v>3500</v>
      </c>
      <c r="E20" s="23">
        <f>+'RESUMEN TARIFAS (2)'!G108</f>
        <v>12100</v>
      </c>
      <c r="F20" s="23">
        <f>+'RESUMEN TARIFAS (2)'!H108</f>
        <v>7700</v>
      </c>
      <c r="G20" s="23">
        <f>+'RESUMEN TARIFAS (2)'!I108</f>
        <v>12100</v>
      </c>
      <c r="H20" s="23">
        <f>+'RESUMEN TARIFAS (2)'!J108</f>
        <v>17200</v>
      </c>
      <c r="I20" s="23">
        <f>+'RESUMEN TARIFAS (2)'!K108</f>
        <v>23000</v>
      </c>
      <c r="J20" s="24">
        <f>+'RESUMEN TARIFAS (2)'!L108</f>
        <v>26100</v>
      </c>
    </row>
    <row r="21" spans="2:10" ht="13.5" thickBot="1" x14ac:dyDescent="0.25">
      <c r="B21" s="266" t="s">
        <v>14</v>
      </c>
      <c r="C21" s="266"/>
      <c r="D21" s="52">
        <f t="shared" ref="D21:J21" si="0">SUM(D7:D20)</f>
        <v>128000</v>
      </c>
      <c r="E21" s="52">
        <f t="shared" si="0"/>
        <v>165000</v>
      </c>
      <c r="F21" s="52">
        <f t="shared" si="0"/>
        <v>283500</v>
      </c>
      <c r="G21" s="52">
        <f t="shared" si="0"/>
        <v>380800</v>
      </c>
      <c r="H21" s="52">
        <f t="shared" si="0"/>
        <v>474200</v>
      </c>
      <c r="I21" s="52">
        <f t="shared" si="0"/>
        <v>218400</v>
      </c>
      <c r="J21" s="52">
        <f t="shared" si="0"/>
        <v>163000</v>
      </c>
    </row>
  </sheetData>
  <mergeCells count="3">
    <mergeCell ref="B4:J4"/>
    <mergeCell ref="D5:J5"/>
    <mergeCell ref="B21:C21"/>
  </mergeCells>
  <hyperlinks>
    <hyperlink ref="L4" location="'RUTAS VEHICULARES'!A1" display="REGRESAR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22"/>
  <sheetViews>
    <sheetView showGridLines="0" workbookViewId="0">
      <selection activeCell="B5" sqref="B5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VEHICULARES'!A19</f>
        <v>BOGOTA - BARRANQUILLA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10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x14ac:dyDescent="0.2">
      <c r="B7" s="20">
        <v>1</v>
      </c>
      <c r="C7" s="11" t="s">
        <v>67</v>
      </c>
      <c r="D7" s="12">
        <f>+'RESUMEN TARIFAS (2)'!F132</f>
        <v>9700</v>
      </c>
      <c r="E7" s="12">
        <f>+'RESUMEN TARIFAS (2)'!G132</f>
        <v>13800</v>
      </c>
      <c r="F7" s="12">
        <f>+'RESUMEN TARIFAS (2)'!H132</f>
        <v>11600</v>
      </c>
      <c r="G7" s="12">
        <f>+'RESUMEN TARIFAS (2)'!I132</f>
        <v>15500</v>
      </c>
      <c r="H7" s="12">
        <f>+'RESUMEN TARIFAS (2)'!J132</f>
        <v>27200</v>
      </c>
      <c r="I7" s="12">
        <f>+'RESUMEN TARIFAS (2)'!K132</f>
        <v>36500</v>
      </c>
      <c r="J7" s="21">
        <f>+'RESUMEN TARIFAS (2)'!L132</f>
        <v>40100</v>
      </c>
    </row>
    <row r="8" spans="2:12" x14ac:dyDescent="0.2">
      <c r="B8" s="20">
        <v>2</v>
      </c>
      <c r="C8" s="13" t="s">
        <v>68</v>
      </c>
      <c r="D8" s="12">
        <f>+'RESUMEN TARIFAS (2)'!F16</f>
        <v>9000</v>
      </c>
      <c r="E8" s="12">
        <f>+'RESUMEN TARIFAS (2)'!G16</f>
        <v>11700</v>
      </c>
      <c r="F8" s="12">
        <f>+'RESUMEN TARIFAS (2)'!H16</f>
        <v>29100</v>
      </c>
      <c r="G8" s="12">
        <f>+'RESUMEN TARIFAS (2)'!I16</f>
        <v>35000</v>
      </c>
      <c r="H8" s="12">
        <f>+'RESUMEN TARIFAS (2)'!J16</f>
        <v>40300</v>
      </c>
      <c r="I8" s="12">
        <f>+'RESUMEN TARIFAS (2)'!K16</f>
        <v>0</v>
      </c>
      <c r="J8" s="21">
        <f>+'RESUMEN TARIFAS (2)'!L16</f>
        <v>0</v>
      </c>
    </row>
    <row r="9" spans="2:12" x14ac:dyDescent="0.2">
      <c r="B9" s="20">
        <v>3</v>
      </c>
      <c r="C9" s="13" t="s">
        <v>448</v>
      </c>
      <c r="D9" s="12">
        <f>+'RESUMEN TARIFAS (2)'!F47</f>
        <v>12400</v>
      </c>
      <c r="E9" s="12">
        <f>+'RESUMEN TARIFAS (2)'!G47</f>
        <v>17400</v>
      </c>
      <c r="F9" s="12">
        <f>+'RESUMEN TARIFAS (2)'!H47</f>
        <v>24600</v>
      </c>
      <c r="G9" s="12">
        <f>+'RESUMEN TARIFAS (2)'!I47</f>
        <v>51500</v>
      </c>
      <c r="H9" s="12">
        <f>+'RESUMEN TARIFAS (2)'!J47</f>
        <v>64000</v>
      </c>
      <c r="I9" s="12">
        <f>+'RESUMEN TARIFAS (2)'!K47</f>
        <v>75900</v>
      </c>
      <c r="J9" s="21">
        <f>+'RESUMEN TARIFAS (2)'!L47</f>
        <v>0</v>
      </c>
    </row>
    <row r="10" spans="2:12" x14ac:dyDescent="0.2">
      <c r="B10" s="20">
        <v>4</v>
      </c>
      <c r="C10" s="22" t="s">
        <v>134</v>
      </c>
      <c r="D10" s="23">
        <f>+'RESUMEN TARIFAS (2)'!F152</f>
        <v>10200</v>
      </c>
      <c r="E10" s="23">
        <f>+'RESUMEN TARIFAS (2)'!G152</f>
        <v>12900</v>
      </c>
      <c r="F10" s="23">
        <f>+'RESUMEN TARIFAS (2)'!H152</f>
        <v>30200</v>
      </c>
      <c r="G10" s="23">
        <f>+'RESUMEN TARIFAS (2)'!I152</f>
        <v>36200</v>
      </c>
      <c r="H10" s="23">
        <f>+'RESUMEN TARIFAS (2)'!J152</f>
        <v>42500</v>
      </c>
      <c r="I10" s="23">
        <f>+'RESUMEN TARIFAS (2)'!K152</f>
        <v>0</v>
      </c>
      <c r="J10" s="24">
        <f>+'RESUMEN TARIFAS (2)'!L152</f>
        <v>0</v>
      </c>
    </row>
    <row r="11" spans="2:12" x14ac:dyDescent="0.2">
      <c r="B11" s="20">
        <v>5</v>
      </c>
      <c r="C11" s="22" t="s">
        <v>135</v>
      </c>
      <c r="D11" s="23">
        <f>+'RESUMEN TARIFAS (2)'!F3</f>
        <v>10200</v>
      </c>
      <c r="E11" s="23">
        <f>+'RESUMEN TARIFAS (2)'!G3</f>
        <v>12900</v>
      </c>
      <c r="F11" s="23">
        <f>+'RESUMEN TARIFAS (2)'!H3</f>
        <v>30200</v>
      </c>
      <c r="G11" s="23">
        <f>+'RESUMEN TARIFAS (2)'!I3</f>
        <v>36200</v>
      </c>
      <c r="H11" s="23">
        <f>+'RESUMEN TARIFAS (2)'!J3</f>
        <v>42500</v>
      </c>
      <c r="I11" s="23">
        <f>+'RESUMEN TARIFAS (2)'!K3</f>
        <v>0</v>
      </c>
      <c r="J11" s="24">
        <f>+'RESUMEN TARIFAS (2)'!L3</f>
        <v>0</v>
      </c>
    </row>
    <row r="12" spans="2:12" x14ac:dyDescent="0.2">
      <c r="B12" s="20">
        <v>6</v>
      </c>
      <c r="C12" s="22" t="s">
        <v>136</v>
      </c>
      <c r="D12" s="23">
        <f>+'RESUMEN TARIFAS (2)'!F68</f>
        <v>10200</v>
      </c>
      <c r="E12" s="23">
        <f>+'RESUMEN TARIFAS (2)'!G68</f>
        <v>12900</v>
      </c>
      <c r="F12" s="23">
        <f>+'RESUMEN TARIFAS (2)'!H68</f>
        <v>30200</v>
      </c>
      <c r="G12" s="23">
        <f>+'RESUMEN TARIFAS (2)'!I68</f>
        <v>36200</v>
      </c>
      <c r="H12" s="23">
        <f>+'RESUMEN TARIFAS (2)'!J68</f>
        <v>42500</v>
      </c>
      <c r="I12" s="23">
        <f>+'RESUMEN TARIFAS (2)'!K68</f>
        <v>0</v>
      </c>
      <c r="J12" s="24">
        <f>+'RESUMEN TARIFAS (2)'!L68</f>
        <v>0</v>
      </c>
    </row>
    <row r="13" spans="2:12" x14ac:dyDescent="0.2">
      <c r="B13" s="20">
        <v>7</v>
      </c>
      <c r="C13" s="22" t="s">
        <v>137</v>
      </c>
      <c r="D13" s="23">
        <f>+'RESUMEN TARIFAS (2)'!F86</f>
        <v>9100</v>
      </c>
      <c r="E13" s="23">
        <f>+'RESUMEN TARIFAS (2)'!G86</f>
        <v>10000</v>
      </c>
      <c r="F13" s="23">
        <f>+'RESUMEN TARIFAS (2)'!H86</f>
        <v>20700</v>
      </c>
      <c r="G13" s="23">
        <f>+'RESUMEN TARIFAS (2)'!I86</f>
        <v>26600</v>
      </c>
      <c r="H13" s="23">
        <f>+'RESUMEN TARIFAS (2)'!J86</f>
        <v>30200</v>
      </c>
      <c r="I13" s="23">
        <f>+'RESUMEN TARIFAS (2)'!K86</f>
        <v>0</v>
      </c>
      <c r="J13" s="24">
        <f>+'RESUMEN TARIFAS (2)'!L86</f>
        <v>0</v>
      </c>
    </row>
    <row r="14" spans="2:12" x14ac:dyDescent="0.2">
      <c r="B14" s="20">
        <v>8</v>
      </c>
      <c r="C14" s="22" t="s">
        <v>138</v>
      </c>
      <c r="D14" s="23">
        <f>+'RESUMEN TARIFAS (2)'!F92</f>
        <v>9100</v>
      </c>
      <c r="E14" s="23">
        <f>+'RESUMEN TARIFAS (2)'!G92</f>
        <v>10000</v>
      </c>
      <c r="F14" s="23">
        <f>+'RESUMEN TARIFAS (2)'!H92</f>
        <v>20700</v>
      </c>
      <c r="G14" s="23">
        <f>+'RESUMEN TARIFAS (2)'!I92</f>
        <v>26600</v>
      </c>
      <c r="H14" s="23">
        <f>+'RESUMEN TARIFAS (2)'!J92</f>
        <v>30200</v>
      </c>
      <c r="I14" s="23">
        <f>+'RESUMEN TARIFAS (2)'!K92</f>
        <v>0</v>
      </c>
      <c r="J14" s="24">
        <f>+'RESUMEN TARIFAS (2)'!L92</f>
        <v>0</v>
      </c>
    </row>
    <row r="15" spans="2:12" x14ac:dyDescent="0.2">
      <c r="B15" s="20">
        <v>9</v>
      </c>
      <c r="C15" s="22" t="s">
        <v>409</v>
      </c>
      <c r="D15" s="23">
        <f>+'RESUMEN TARIFAS (2)'!F56</f>
        <v>7700</v>
      </c>
      <c r="E15" s="23">
        <f>+'RESUMEN TARIFAS (2)'!G56</f>
        <v>8600</v>
      </c>
      <c r="F15" s="23">
        <f>+'RESUMEN TARIFAS (2)'!H56</f>
        <v>18200</v>
      </c>
      <c r="G15" s="23">
        <f>+'RESUMEN TARIFAS (2)'!I56</f>
        <v>23100</v>
      </c>
      <c r="H15" s="23">
        <f>+'RESUMEN TARIFAS (2)'!J56</f>
        <v>26500</v>
      </c>
      <c r="I15" s="23">
        <f>+'RESUMEN TARIFAS (2)'!K56</f>
        <v>0</v>
      </c>
      <c r="J15" s="24">
        <f>+'RESUMEN TARIFAS (2)'!L56</f>
        <v>0</v>
      </c>
    </row>
    <row r="16" spans="2:12" x14ac:dyDescent="0.2">
      <c r="B16" s="20">
        <v>10</v>
      </c>
      <c r="C16" s="22" t="s">
        <v>410</v>
      </c>
      <c r="D16" s="23">
        <f>+'RESUMEN TARIFAS (2)'!F103</f>
        <v>7700</v>
      </c>
      <c r="E16" s="23">
        <f>+'RESUMEN TARIFAS (2)'!G103</f>
        <v>8600</v>
      </c>
      <c r="F16" s="23">
        <f>+'RESUMEN TARIFAS (2)'!H103</f>
        <v>18200</v>
      </c>
      <c r="G16" s="23">
        <f>+'RESUMEN TARIFAS (2)'!I103</f>
        <v>23100</v>
      </c>
      <c r="H16" s="23">
        <f>+'RESUMEN TARIFAS (2)'!J103</f>
        <v>26500</v>
      </c>
      <c r="I16" s="23">
        <f>+'RESUMEN TARIFAS (2)'!K103</f>
        <v>0</v>
      </c>
      <c r="J16" s="24">
        <f>+'RESUMEN TARIFAS (2)'!L103</f>
        <v>0</v>
      </c>
    </row>
    <row r="17" spans="2:10" x14ac:dyDescent="0.2">
      <c r="B17" s="20">
        <v>11</v>
      </c>
      <c r="C17" s="22" t="s">
        <v>141</v>
      </c>
      <c r="D17" s="23">
        <f>+'RESUMEN TARIFAS (2)'!F70</f>
        <v>7900</v>
      </c>
      <c r="E17" s="23">
        <f>+'RESUMEN TARIFAS (2)'!G70</f>
        <v>8700</v>
      </c>
      <c r="F17" s="23">
        <f>+'RESUMEN TARIFAS (2)'!H70</f>
        <v>18900</v>
      </c>
      <c r="G17" s="23">
        <f>+'RESUMEN TARIFAS (2)'!I70</f>
        <v>24300</v>
      </c>
      <c r="H17" s="23">
        <f>+'RESUMEN TARIFAS (2)'!J70</f>
        <v>27600</v>
      </c>
      <c r="I17" s="23">
        <f>+'RESUMEN TARIFAS (2)'!K70</f>
        <v>0</v>
      </c>
      <c r="J17" s="24">
        <f>+'RESUMEN TARIFAS (2)'!L70</f>
        <v>0</v>
      </c>
    </row>
    <row r="18" spans="2:10" x14ac:dyDescent="0.2">
      <c r="B18" s="20">
        <v>12</v>
      </c>
      <c r="C18" s="22" t="s">
        <v>139</v>
      </c>
      <c r="D18" s="23">
        <f>+'RESUMEN TARIFAS (2)'!F43</f>
        <v>7700</v>
      </c>
      <c r="E18" s="23">
        <f>+'RESUMEN TARIFAS (2)'!G43</f>
        <v>8400</v>
      </c>
      <c r="F18" s="23">
        <f>+'RESUMEN TARIFAS (2)'!H43</f>
        <v>19700</v>
      </c>
      <c r="G18" s="23">
        <f>+'RESUMEN TARIFAS (2)'!I43</f>
        <v>25900</v>
      </c>
      <c r="H18" s="23">
        <f>+'RESUMEN TARIFAS (2)'!J43</f>
        <v>30000</v>
      </c>
      <c r="I18" s="23">
        <f>+'RESUMEN TARIFAS (2)'!K43</f>
        <v>0</v>
      </c>
      <c r="J18" s="24">
        <f>+'RESUMEN TARIFAS (2)'!L43</f>
        <v>0</v>
      </c>
    </row>
    <row r="19" spans="2:10" x14ac:dyDescent="0.2">
      <c r="B19" s="20">
        <v>13</v>
      </c>
      <c r="C19" s="22" t="s">
        <v>140</v>
      </c>
      <c r="D19" s="23">
        <f>+'RESUMEN TARIFAS (2)'!F141</f>
        <v>7700</v>
      </c>
      <c r="E19" s="23">
        <f>+'RESUMEN TARIFAS (2)'!G141</f>
        <v>8400</v>
      </c>
      <c r="F19" s="23">
        <f>+'RESUMEN TARIFAS (2)'!H141</f>
        <v>19700</v>
      </c>
      <c r="G19" s="23">
        <f>+'RESUMEN TARIFAS (2)'!I141</f>
        <v>25900</v>
      </c>
      <c r="H19" s="23">
        <f>+'RESUMEN TARIFAS (2)'!J141</f>
        <v>30000</v>
      </c>
      <c r="I19" s="23">
        <f>+'RESUMEN TARIFAS (2)'!K141</f>
        <v>0</v>
      </c>
      <c r="J19" s="24">
        <f>+'RESUMEN TARIFAS (2)'!L141</f>
        <v>0</v>
      </c>
    </row>
    <row r="20" spans="2:10" x14ac:dyDescent="0.2">
      <c r="B20" s="20">
        <v>14</v>
      </c>
      <c r="C20" s="22" t="s">
        <v>222</v>
      </c>
      <c r="D20" s="23">
        <f>+'RESUMEN TARIFAS (2)'!F137</f>
        <v>11100</v>
      </c>
      <c r="E20" s="23">
        <f>+'RESUMEN TARIFAS (2)'!G137</f>
        <v>13200</v>
      </c>
      <c r="F20" s="23">
        <f>+'RESUMEN TARIFAS (2)'!H137</f>
        <v>17200</v>
      </c>
      <c r="G20" s="23">
        <f>+'RESUMEN TARIFAS (2)'!I137</f>
        <v>21400</v>
      </c>
      <c r="H20" s="23">
        <f>+'RESUMEN TARIFAS (2)'!J137</f>
        <v>30900</v>
      </c>
      <c r="I20" s="23">
        <f>+'RESUMEN TARIFAS (2)'!K137</f>
        <v>41000</v>
      </c>
      <c r="J20" s="24">
        <f>+'RESUMEN TARIFAS (2)'!L137</f>
        <v>46300</v>
      </c>
    </row>
    <row r="21" spans="2:10" ht="13.5" thickBot="1" x14ac:dyDescent="0.25">
      <c r="B21" s="20">
        <v>15</v>
      </c>
      <c r="C21" s="22" t="s">
        <v>223</v>
      </c>
      <c r="D21" s="23">
        <f>+'RESUMEN TARIFAS (2)'!F108</f>
        <v>3500</v>
      </c>
      <c r="E21" s="23">
        <f>+'RESUMEN TARIFAS (2)'!G108</f>
        <v>12100</v>
      </c>
      <c r="F21" s="23">
        <f>+'RESUMEN TARIFAS (2)'!H108</f>
        <v>7700</v>
      </c>
      <c r="G21" s="23">
        <f>+'RESUMEN TARIFAS (2)'!I108</f>
        <v>12100</v>
      </c>
      <c r="H21" s="23">
        <f>+'RESUMEN TARIFAS (2)'!J108</f>
        <v>17200</v>
      </c>
      <c r="I21" s="23">
        <f>+'RESUMEN TARIFAS (2)'!K108</f>
        <v>23000</v>
      </c>
      <c r="J21" s="24">
        <f>+'RESUMEN TARIFAS (2)'!L108</f>
        <v>26100</v>
      </c>
    </row>
    <row r="22" spans="2:10" ht="13.5" thickBot="1" x14ac:dyDescent="0.25">
      <c r="B22" s="266" t="s">
        <v>14</v>
      </c>
      <c r="C22" s="266"/>
      <c r="D22" s="52">
        <f t="shared" ref="D22:J22" si="0">SUM(D7:D21)</f>
        <v>133200</v>
      </c>
      <c r="E22" s="52">
        <f t="shared" si="0"/>
        <v>169600</v>
      </c>
      <c r="F22" s="52">
        <f t="shared" si="0"/>
        <v>316900</v>
      </c>
      <c r="G22" s="52">
        <f t="shared" si="0"/>
        <v>419600</v>
      </c>
      <c r="H22" s="52">
        <f t="shared" si="0"/>
        <v>508100</v>
      </c>
      <c r="I22" s="52">
        <f t="shared" si="0"/>
        <v>176400</v>
      </c>
      <c r="J22" s="52">
        <f t="shared" si="0"/>
        <v>112500</v>
      </c>
    </row>
  </sheetData>
  <mergeCells count="3">
    <mergeCell ref="B4:J4"/>
    <mergeCell ref="D5:J5"/>
    <mergeCell ref="B22:C22"/>
  </mergeCells>
  <hyperlinks>
    <hyperlink ref="L4" location="'RUTAS VEHICULARES'!A1" display="REGRESAR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13"/>
  <sheetViews>
    <sheetView showGridLines="0" workbookViewId="0">
      <selection activeCell="F19" sqref="F19"/>
    </sheetView>
  </sheetViews>
  <sheetFormatPr baseColWidth="10" defaultRowHeight="12.75" x14ac:dyDescent="0.2"/>
  <cols>
    <col min="1" max="2" width="11.42578125" style="1"/>
    <col min="3" max="3" width="26" style="1" customWidth="1"/>
    <col min="4" max="10" width="11.42578125" style="1"/>
    <col min="11" max="11" width="1.5703125" style="1" customWidth="1"/>
    <col min="12" max="16384" width="11.42578125" style="1"/>
  </cols>
  <sheetData>
    <row r="3" spans="2:12" ht="13.5" thickBot="1" x14ac:dyDescent="0.25"/>
    <row r="4" spans="2:12" ht="15.75" thickBot="1" x14ac:dyDescent="0.3">
      <c r="B4" s="260" t="str">
        <f>+'RUTAS VEHICULARES'!A20</f>
        <v>BOGOTA - BUCARAMANGA</v>
      </c>
      <c r="C4" s="261"/>
      <c r="D4" s="261"/>
      <c r="E4" s="261"/>
      <c r="F4" s="261"/>
      <c r="G4" s="261"/>
      <c r="H4" s="261"/>
      <c r="I4" s="261"/>
      <c r="J4" s="262"/>
      <c r="L4" s="40" t="s">
        <v>379</v>
      </c>
    </row>
    <row r="5" spans="2:12" x14ac:dyDescent="0.2">
      <c r="B5" s="49"/>
      <c r="C5" s="50"/>
      <c r="D5" s="263" t="s">
        <v>10</v>
      </c>
      <c r="E5" s="264"/>
      <c r="F5" s="264"/>
      <c r="G5" s="264"/>
      <c r="H5" s="264"/>
      <c r="I5" s="264"/>
      <c r="J5" s="265"/>
    </row>
    <row r="6" spans="2:12" x14ac:dyDescent="0.2">
      <c r="B6" s="9" t="s">
        <v>8</v>
      </c>
      <c r="C6" s="10" t="s">
        <v>9</v>
      </c>
      <c r="D6" s="16" t="s">
        <v>3</v>
      </c>
      <c r="E6" s="16" t="s">
        <v>4</v>
      </c>
      <c r="F6" s="16" t="s">
        <v>5</v>
      </c>
      <c r="G6" s="16" t="s">
        <v>6</v>
      </c>
      <c r="H6" s="17" t="s">
        <v>7</v>
      </c>
      <c r="I6" s="18" t="s">
        <v>16</v>
      </c>
      <c r="J6" s="19" t="s">
        <v>66</v>
      </c>
    </row>
    <row r="7" spans="2:12" x14ac:dyDescent="0.2">
      <c r="B7" s="20">
        <v>1</v>
      </c>
      <c r="C7" s="11" t="s">
        <v>11</v>
      </c>
      <c r="D7" s="12">
        <f>+'RESUMEN TARIFAS (2)'!F9</f>
        <v>8400</v>
      </c>
      <c r="E7" s="12">
        <f>+'RESUMEN TARIFAS (2)'!G9</f>
        <v>14500</v>
      </c>
      <c r="F7" s="12">
        <f>+'RESUMEN TARIFAS (2)'!H9</f>
        <v>9300</v>
      </c>
      <c r="G7" s="12">
        <f>+'RESUMEN TARIFAS (2)'!I9</f>
        <v>21100</v>
      </c>
      <c r="H7" s="12">
        <f>+'RESUMEN TARIFAS (2)'!J9</f>
        <v>32100</v>
      </c>
      <c r="I7" s="12">
        <f>+'RESUMEN TARIFAS (2)'!K9</f>
        <v>41400</v>
      </c>
      <c r="J7" s="21">
        <f>+'RESUMEN TARIFAS (2)'!L9</f>
        <v>45800</v>
      </c>
    </row>
    <row r="8" spans="2:12" x14ac:dyDescent="0.2">
      <c r="B8" s="20">
        <v>2</v>
      </c>
      <c r="C8" s="13" t="s">
        <v>59</v>
      </c>
      <c r="D8" s="12">
        <f>+'RESUMEN TARIFAS (2)'!F22</f>
        <v>7900</v>
      </c>
      <c r="E8" s="12">
        <f>+'RESUMEN TARIFAS (2)'!G22</f>
        <v>8600</v>
      </c>
      <c r="F8" s="12">
        <f>+'RESUMEN TARIFAS (2)'!H22</f>
        <v>22200</v>
      </c>
      <c r="G8" s="12">
        <f>+'RESUMEN TARIFAS (2)'!I22</f>
        <v>27600</v>
      </c>
      <c r="H8" s="12">
        <f>+'RESUMEN TARIFAS (2)'!J22</f>
        <v>32300</v>
      </c>
      <c r="I8" s="12">
        <f>+'RESUMEN TARIFAS (2)'!K22</f>
        <v>0</v>
      </c>
      <c r="J8" s="21">
        <f>+'RESUMEN TARIFAS (2)'!L22</f>
        <v>0</v>
      </c>
    </row>
    <row r="9" spans="2:12" x14ac:dyDescent="0.2">
      <c r="B9" s="20">
        <v>3</v>
      </c>
      <c r="C9" s="13" t="s">
        <v>60</v>
      </c>
      <c r="D9" s="12">
        <f>+'RESUMEN TARIFAS (2)'!F122</f>
        <v>7900</v>
      </c>
      <c r="E9" s="12">
        <f>+'RESUMEN TARIFAS (2)'!G122</f>
        <v>8600</v>
      </c>
      <c r="F9" s="12">
        <f>+'RESUMEN TARIFAS (2)'!H122</f>
        <v>22200</v>
      </c>
      <c r="G9" s="12">
        <f>+'RESUMEN TARIFAS (2)'!I122</f>
        <v>27600</v>
      </c>
      <c r="H9" s="12">
        <f>+'RESUMEN TARIFAS (2)'!J122</f>
        <v>32300</v>
      </c>
      <c r="I9" s="12">
        <f>+'RESUMEN TARIFAS (2)'!K122</f>
        <v>0</v>
      </c>
      <c r="J9" s="21">
        <f>+'RESUMEN TARIFAS (2)'!L122</f>
        <v>0</v>
      </c>
    </row>
    <row r="10" spans="2:12" x14ac:dyDescent="0.2">
      <c r="B10" s="20">
        <v>4</v>
      </c>
      <c r="C10" s="22" t="s">
        <v>61</v>
      </c>
      <c r="D10" s="23">
        <f>+'RESUMEN TARIFAS (2)'!F91</f>
        <v>7900</v>
      </c>
      <c r="E10" s="23">
        <f>+'RESUMEN TARIFAS (2)'!G91</f>
        <v>8600</v>
      </c>
      <c r="F10" s="23">
        <f>+'RESUMEN TARIFAS (2)'!H91</f>
        <v>22200</v>
      </c>
      <c r="G10" s="23">
        <f>+'RESUMEN TARIFAS (2)'!I91</f>
        <v>27600</v>
      </c>
      <c r="H10" s="23">
        <f>+'RESUMEN TARIFAS (2)'!J91</f>
        <v>32300</v>
      </c>
      <c r="I10" s="23">
        <f>+'RESUMEN TARIFAS (2)'!K91</f>
        <v>0</v>
      </c>
      <c r="J10" s="24">
        <f>+'RESUMEN TARIFAS (2)'!L91</f>
        <v>0</v>
      </c>
    </row>
    <row r="11" spans="2:12" x14ac:dyDescent="0.2">
      <c r="B11" s="20">
        <v>5</v>
      </c>
      <c r="C11" s="22" t="s">
        <v>419</v>
      </c>
      <c r="D11" s="23">
        <f>+'RESUMEN TARIFAS (2)'!F37</f>
        <v>7900</v>
      </c>
      <c r="E11" s="23">
        <f>+'RESUMEN TARIFAS (2)'!G37</f>
        <v>8600</v>
      </c>
      <c r="F11" s="23">
        <f>+'RESUMEN TARIFAS (2)'!H37</f>
        <v>22200</v>
      </c>
      <c r="G11" s="23">
        <f>+'RESUMEN TARIFAS (2)'!I37</f>
        <v>27600</v>
      </c>
      <c r="H11" s="23">
        <f>+'RESUMEN TARIFAS (2)'!J37</f>
        <v>32300</v>
      </c>
      <c r="I11" s="23">
        <f>+'RESUMEN TARIFAS (2)'!K37</f>
        <v>0</v>
      </c>
      <c r="J11" s="24">
        <f>+'RESUMEN TARIFAS (2)'!L37</f>
        <v>0</v>
      </c>
    </row>
    <row r="12" spans="2:12" ht="13.5" thickBot="1" x14ac:dyDescent="0.25">
      <c r="B12" s="51">
        <v>6</v>
      </c>
      <c r="C12" s="22" t="s">
        <v>62</v>
      </c>
      <c r="D12" s="23">
        <f>+'RESUMEN TARIFAS (2)'!F79</f>
        <v>7900</v>
      </c>
      <c r="E12" s="23">
        <f>+'RESUMEN TARIFAS (2)'!G79</f>
        <v>8600</v>
      </c>
      <c r="F12" s="23">
        <f>+'RESUMEN TARIFAS (2)'!H79</f>
        <v>22200</v>
      </c>
      <c r="G12" s="23">
        <f>+'RESUMEN TARIFAS (2)'!I79</f>
        <v>27600</v>
      </c>
      <c r="H12" s="23">
        <f>+'RESUMEN TARIFAS (2)'!J79</f>
        <v>32300</v>
      </c>
      <c r="I12" s="23">
        <f>+'RESUMEN TARIFAS (2)'!K79</f>
        <v>0</v>
      </c>
      <c r="J12" s="24">
        <f>+'RESUMEN TARIFAS (2)'!L79</f>
        <v>0</v>
      </c>
    </row>
    <row r="13" spans="2:12" ht="13.5" thickBot="1" x14ac:dyDescent="0.25">
      <c r="B13" s="266" t="s">
        <v>14</v>
      </c>
      <c r="C13" s="266"/>
      <c r="D13" s="52">
        <f t="shared" ref="D13:J13" si="0">SUM(D7:D12)</f>
        <v>47900</v>
      </c>
      <c r="E13" s="52">
        <f t="shared" si="0"/>
        <v>57500</v>
      </c>
      <c r="F13" s="52">
        <f t="shared" si="0"/>
        <v>120300</v>
      </c>
      <c r="G13" s="52">
        <f t="shared" si="0"/>
        <v>159100</v>
      </c>
      <c r="H13" s="52">
        <f t="shared" si="0"/>
        <v>193600</v>
      </c>
      <c r="I13" s="52">
        <f t="shared" si="0"/>
        <v>41400</v>
      </c>
      <c r="J13" s="52">
        <f t="shared" si="0"/>
        <v>45800</v>
      </c>
    </row>
  </sheetData>
  <mergeCells count="3">
    <mergeCell ref="B4:J4"/>
    <mergeCell ref="D5:J5"/>
    <mergeCell ref="B13:C13"/>
  </mergeCells>
  <hyperlinks>
    <hyperlink ref="L4" location="'RUTAS VEHICULARES'!A1" display="REGRESAR"/>
  </hyperlink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62</vt:i4>
      </vt:variant>
      <vt:variant>
        <vt:lpstr>Rangos con nombre</vt:lpstr>
      </vt:variant>
      <vt:variant>
        <vt:i4>4</vt:i4>
      </vt:variant>
    </vt:vector>
  </HeadingPairs>
  <TitlesOfParts>
    <vt:vector size="66" baseType="lpstr">
      <vt:lpstr>RUTAS VEHICULARES</vt:lpstr>
      <vt:lpstr>RUTA 1</vt:lpstr>
      <vt:lpstr>RUTA 2</vt:lpstr>
      <vt:lpstr>RUTA 3</vt:lpstr>
      <vt:lpstr>RUTA 4</vt:lpstr>
      <vt:lpstr>RUTA 5</vt:lpstr>
      <vt:lpstr>RUTA 6</vt:lpstr>
      <vt:lpstr>RUTA 7</vt:lpstr>
      <vt:lpstr>RUTA 8</vt:lpstr>
      <vt:lpstr>RUTA 9</vt:lpstr>
      <vt:lpstr>RUTA 10</vt:lpstr>
      <vt:lpstr>RUTA 11</vt:lpstr>
      <vt:lpstr>RUTA 12</vt:lpstr>
      <vt:lpstr>RUTA 13</vt:lpstr>
      <vt:lpstr>RUTA 14</vt:lpstr>
      <vt:lpstr>RUTA 15</vt:lpstr>
      <vt:lpstr>RUTA 16</vt:lpstr>
      <vt:lpstr>RUTA 17</vt:lpstr>
      <vt:lpstr>RUTA 18</vt:lpstr>
      <vt:lpstr>RUTA 19</vt:lpstr>
      <vt:lpstr>RUTA 20</vt:lpstr>
      <vt:lpstr>RUTA 21</vt:lpstr>
      <vt:lpstr>RUTA 22</vt:lpstr>
      <vt:lpstr>RUTA 23</vt:lpstr>
      <vt:lpstr>RUTA 24</vt:lpstr>
      <vt:lpstr>RUTA 25</vt:lpstr>
      <vt:lpstr>RUTA 26</vt:lpstr>
      <vt:lpstr>RUTA 27</vt:lpstr>
      <vt:lpstr>RUTA 28</vt:lpstr>
      <vt:lpstr>RUTA 29</vt:lpstr>
      <vt:lpstr>RUTA 30</vt:lpstr>
      <vt:lpstr>RUTA 31</vt:lpstr>
      <vt:lpstr>RUTA 32</vt:lpstr>
      <vt:lpstr>RUTA 33</vt:lpstr>
      <vt:lpstr>RUTA 34</vt:lpstr>
      <vt:lpstr>RUTA 35</vt:lpstr>
      <vt:lpstr>RUTA 36</vt:lpstr>
      <vt:lpstr>RUTA 37</vt:lpstr>
      <vt:lpstr>RUTA 38</vt:lpstr>
      <vt:lpstr>RUTA 39</vt:lpstr>
      <vt:lpstr>RUTA 40</vt:lpstr>
      <vt:lpstr>RUTA 41</vt:lpstr>
      <vt:lpstr>RUTA 42</vt:lpstr>
      <vt:lpstr>RUTA 43</vt:lpstr>
      <vt:lpstr>RUTA 44</vt:lpstr>
      <vt:lpstr>RUTA 45</vt:lpstr>
      <vt:lpstr>RUTA 46</vt:lpstr>
      <vt:lpstr>RUTA 47</vt:lpstr>
      <vt:lpstr>RUTA 48</vt:lpstr>
      <vt:lpstr>RUTA 49</vt:lpstr>
      <vt:lpstr>RUTA 50</vt:lpstr>
      <vt:lpstr>RUTA 51</vt:lpstr>
      <vt:lpstr>RUTA 52</vt:lpstr>
      <vt:lpstr>RUTA 53</vt:lpstr>
      <vt:lpstr>RUTA 54</vt:lpstr>
      <vt:lpstr>RUTA 55</vt:lpstr>
      <vt:lpstr>RUTA 56</vt:lpstr>
      <vt:lpstr>RUTA 57</vt:lpstr>
      <vt:lpstr>ADMINISTRACIÓN  DE ESTACIONES</vt:lpstr>
      <vt:lpstr>RESUMEN TARIFAS (2)</vt:lpstr>
      <vt:lpstr>RESUMEN TARIFAS (3)</vt:lpstr>
      <vt:lpstr>IMAGENES</vt:lpstr>
      <vt:lpstr>'ADMINISTRACIÓN  DE ESTACIONES'!Área_de_impresión</vt:lpstr>
      <vt:lpstr>'RESUMEN TARIFAS (2)'!Área_de_impresión</vt:lpstr>
      <vt:lpstr>'RESUMEN TARIFAS (3)'!Área_de_impresión</vt:lpstr>
      <vt:lpstr>'RUTAS VEHICULARES'!Títulos_a_imprimir</vt:lpstr>
    </vt:vector>
  </TitlesOfParts>
  <Company>INVIAS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gerodriguez</dc:creator>
  <cp:lastModifiedBy>Alfonso Bonilla Esmeral</cp:lastModifiedBy>
  <cp:lastPrinted>2016-02-24T15:15:27Z</cp:lastPrinted>
  <dcterms:created xsi:type="dcterms:W3CDTF">2013-02-21T21:15:38Z</dcterms:created>
  <dcterms:modified xsi:type="dcterms:W3CDTF">2018-09-19T20:49:58Z</dcterms:modified>
</cp:coreProperties>
</file>