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3 - GGP/04.- EJECUCION PRESUPUESTAL E INFORMES PRESUPUESTO/02.- Publicación Página web/17.- Diciembre 2023/"/>
    </mc:Choice>
  </mc:AlternateContent>
  <xr:revisionPtr revIDLastSave="361" documentId="13_ncr:1_{FB9FA15F-9A4D-4391-B76E-3F7CA668C463}" xr6:coauthVersionLast="47" xr6:coauthVersionMax="47" xr10:uidLastSave="{EBD761BE-2587-4ADE-B400-7112B0B9D6A7}"/>
  <bookViews>
    <workbookView xWindow="-120" yWindow="-120" windowWidth="29040" windowHeight="15840" xr2:uid="{00000000-000D-0000-FFFF-FFFF00000000}"/>
  </bookViews>
  <sheets>
    <sheet name="EjecucionPresupuesta" sheetId="1" r:id="rId1"/>
  </sheets>
  <definedNames>
    <definedName name="_xlnm._FilterDatabase" localSheetId="0" hidden="1">EjecucionPresupuesta!$A$4:$O$205</definedName>
    <definedName name="_xlnm.Print_Area" localSheetId="0">EjecucionPresupuesta!$A$1:$Q$205</definedName>
    <definedName name="_xlnm.Print_Titles" localSheetId="0">EjecucionPresupuesta!$1:$4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" l="1"/>
  <c r="G33" i="1"/>
  <c r="H33" i="1"/>
  <c r="I33" i="1"/>
  <c r="J33" i="1"/>
  <c r="K33" i="1"/>
  <c r="L33" i="1"/>
  <c r="M33" i="1"/>
  <c r="N33" i="1"/>
  <c r="O33" i="1"/>
  <c r="F25" i="1"/>
  <c r="G25" i="1"/>
  <c r="H25" i="1"/>
  <c r="I25" i="1"/>
  <c r="J25" i="1"/>
  <c r="K25" i="1"/>
  <c r="L25" i="1"/>
  <c r="M25" i="1"/>
  <c r="N25" i="1"/>
  <c r="O25" i="1"/>
  <c r="F18" i="1"/>
  <c r="G18" i="1"/>
  <c r="H18" i="1"/>
  <c r="I18" i="1"/>
  <c r="J18" i="1"/>
  <c r="K18" i="1"/>
  <c r="L18" i="1"/>
  <c r="M18" i="1"/>
  <c r="N18" i="1"/>
  <c r="O18" i="1"/>
  <c r="F11" i="1"/>
  <c r="G11" i="1"/>
  <c r="H11" i="1"/>
  <c r="I11" i="1"/>
  <c r="J11" i="1"/>
  <c r="K11" i="1"/>
  <c r="L11" i="1"/>
  <c r="M11" i="1"/>
  <c r="N11" i="1"/>
  <c r="O11" i="1"/>
  <c r="F8" i="1"/>
  <c r="G8" i="1"/>
  <c r="H8" i="1"/>
  <c r="I8" i="1"/>
  <c r="J8" i="1"/>
  <c r="K8" i="1"/>
  <c r="L8" i="1"/>
  <c r="M8" i="1"/>
  <c r="N8" i="1"/>
  <c r="O8" i="1"/>
  <c r="N27" i="1" l="1"/>
  <c r="O27" i="1"/>
  <c r="G27" i="1"/>
  <c r="M27" i="1"/>
  <c r="K27" i="1"/>
  <c r="J27" i="1"/>
  <c r="I27" i="1"/>
  <c r="F27" i="1"/>
  <c r="H27" i="1"/>
  <c r="L27" i="1"/>
  <c r="P20" i="1"/>
  <c r="P14" i="1"/>
  <c r="P16" i="1"/>
  <c r="P32" i="1"/>
  <c r="Q7" i="1"/>
  <c r="P17" i="1"/>
  <c r="Q14" i="1"/>
  <c r="P24" i="1"/>
  <c r="Q10" i="1"/>
  <c r="Q11" i="1" s="1"/>
  <c r="Q15" i="1" l="1"/>
  <c r="G203" i="1"/>
  <c r="N203" i="1"/>
  <c r="J203" i="1"/>
  <c r="L203" i="1"/>
  <c r="F203" i="1"/>
  <c r="M203" i="1"/>
  <c r="I203" i="1"/>
  <c r="K203" i="1"/>
  <c r="H203" i="1"/>
  <c r="O203" i="1"/>
  <c r="P31" i="1"/>
  <c r="P21" i="1"/>
  <c r="P30" i="1"/>
  <c r="P5" i="1"/>
  <c r="P13" i="1"/>
  <c r="P15" i="1"/>
  <c r="P10" i="1"/>
  <c r="P11" i="1" s="1"/>
  <c r="P22" i="1"/>
  <c r="Q13" i="1"/>
  <c r="P6" i="1"/>
  <c r="P23" i="1"/>
  <c r="P7" i="1"/>
  <c r="Q16" i="1"/>
  <c r="Q23" i="1"/>
  <c r="Q17" i="1"/>
  <c r="Q6" i="1"/>
  <c r="Q32" i="1"/>
  <c r="Q31" i="1"/>
  <c r="Q30" i="1"/>
  <c r="Q5" i="1"/>
  <c r="N205" i="1" l="1"/>
  <c r="P18" i="1"/>
  <c r="P25" i="1"/>
  <c r="P33" i="1"/>
  <c r="P8" i="1"/>
  <c r="Q18" i="1"/>
  <c r="Q20" i="1"/>
  <c r="P203" i="1"/>
  <c r="G205" i="1"/>
  <c r="H205" i="1"/>
  <c r="Q22" i="1"/>
  <c r="I205" i="1"/>
  <c r="O205" i="1"/>
  <c r="F205" i="1"/>
  <c r="K205" i="1"/>
  <c r="Q33" i="1"/>
  <c r="Q8" i="1"/>
  <c r="Q24" i="1"/>
  <c r="Q21" i="1"/>
  <c r="P27" i="1" l="1"/>
  <c r="P205" i="1" s="1"/>
  <c r="Q203" i="1"/>
  <c r="J205" i="1"/>
  <c r="L205" i="1"/>
  <c r="M205" i="1"/>
  <c r="Q25" i="1"/>
  <c r="Q27" i="1" s="1"/>
  <c r="Q205" i="1" l="1"/>
</calcChain>
</file>

<file path=xl/sharedStrings.xml><?xml version="1.0" encoding="utf-8"?>
<sst xmlns="http://schemas.openxmlformats.org/spreadsheetml/2006/main" count="956" uniqueCount="256">
  <si>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</si>
  <si>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</si>
  <si>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</si>
  <si>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</si>
  <si>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</si>
  <si>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</si>
  <si>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</si>
  <si>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</si>
  <si>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</si>
  <si>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</si>
  <si>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</si>
  <si>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</si>
  <si>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</si>
  <si>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</si>
  <si>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</si>
  <si>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</si>
  <si>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</si>
  <si>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</si>
  <si>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</si>
  <si>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</si>
  <si>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</si>
  <si>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</si>
  <si>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</si>
  <si>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</si>
  <si>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</si>
  <si>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</si>
  <si>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</si>
  <si>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</si>
  <si>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</si>
  <si>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</si>
  <si>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</si>
  <si>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</si>
  <si>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</si>
  <si>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</si>
  <si>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</si>
  <si>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</si>
  <si>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</si>
  <si>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</si>
  <si>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</si>
  <si>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</si>
  <si>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</si>
  <si>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</si>
  <si>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</si>
  <si>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</si>
  <si>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</si>
  <si>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</si>
  <si>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</si>
  <si>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</si>
  <si>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</si>
  <si>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</si>
  <si>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</si>
  <si>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</si>
  <si>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</si>
  <si>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</si>
  <si>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</si>
  <si>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</si>
  <si>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</si>
  <si>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</si>
  <si>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</si>
  <si>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</si>
  <si>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</si>
  <si>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</si>
  <si>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</si>
  <si>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</si>
  <si>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</si>
  <si>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</si>
  <si>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</si>
  <si>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</si>
  <si>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</si>
  <si>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</si>
  <si>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</si>
  <si>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</si>
  <si>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</si>
  <si>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</si>
  <si>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</si>
  <si>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</si>
  <si>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</si>
  <si>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</si>
  <si>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</si>
  <si>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</si>
  <si>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</si>
  <si>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</si>
  <si>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</si>
  <si>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</si>
  <si>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</si>
  <si>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</si>
  <si>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</si>
  <si>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</si>
  <si>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</si>
  <si>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</si>
  <si>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</si>
  <si>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</si>
  <si>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</si>
  <si>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</si>
  <si>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</si>
  <si>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</si>
  <si>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</si>
  <si>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</si>
  <si>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</si>
  <si>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</si>
  <si>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</si>
  <si>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</si>
  <si>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</si>
  <si>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</si>
  <si>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</si>
  <si>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</si>
  <si>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</si>
  <si>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</si>
  <si>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</si>
  <si>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</si>
  <si>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</si>
  <si>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</si>
  <si>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</si>
  <si>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</si>
  <si>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</si>
  <si>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</si>
  <si>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</si>
  <si>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</si>
  <si>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</si>
  <si>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</si>
  <si>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</si>
  <si>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</si>
  <si>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</si>
  <si>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</si>
  <si>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</si>
  <si>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</si>
  <si>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</si>
  <si>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</si>
  <si>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</si>
  <si>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</si>
  <si>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</si>
  <si>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</si>
  <si>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</si>
  <si>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</si>
  <si>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</si>
  <si>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</si>
  <si>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</si>
  <si>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</si>
  <si>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</si>
  <si>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</si>
  <si>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</si>
  <si>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</si>
  <si>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</si>
  <si>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</si>
  <si>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</si>
  <si>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</si>
  <si>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</si>
  <si>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</si>
  <si>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</si>
  <si>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</si>
  <si>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</si>
  <si>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</si>
  <si>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</si>
  <si>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</si>
  <si>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</si>
  <si>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</si>
  <si>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</si>
  <si>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</si>
  <si>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</si>
  <si>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</si>
  <si>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</si>
  <si>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</si>
  <si>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</si>
  <si>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</si>
  <si>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</si>
  <si>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</si>
  <si>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</si>
  <si>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</si>
  <si>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</si>
  <si>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</si>
  <si>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</si>
  <si>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</si>
  <si>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</si>
  <si>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</si>
  <si>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</si>
  <si>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</si>
  <si>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</si>
  <si>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</si>
  <si>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</si>
  <si>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</si>
  <si>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</si>
  <si>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</si>
  <si>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</si>
  <si>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</si>
  <si>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</si>
  <si>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</si>
  <si>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</si>
  <si>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</si>
  <si>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</si>
  <si>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</si>
  <si>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</si>
  <si>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</si>
  <si>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</si>
  <si>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</si>
  <si>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</si>
  <si>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</si>
  <si>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</si>
  <si>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</si>
  <si>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</si>
  <si>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</si>
  <si>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</si>
  <si>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</si>
  <si>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</si>
  <si>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</si>
  <si>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</si>
  <si>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</si>
  <si>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</si>
  <si>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</si>
  <si>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</si>
  <si>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</si>
  <si>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</si>
  <si>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</si>
  <si>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</si>
  <si>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</si>
  <si>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</si>
  <si>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</si>
  <si>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</si>
  <si>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</si>
  <si>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</si>
  <si>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</si>
  <si>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</si>
  <si>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</si>
  <si>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</si>
  <si>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</si>
  <si>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</si>
  <si>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</si>
  <si>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</si>
  <si>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</si>
  <si>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</si>
  <si>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</si>
  <si>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</si>
  <si>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</si>
  <si>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</si>
  <si>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</si>
  <si>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</si>
  <si>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</si>
  <si>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</si>
  <si>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</si>
  <si>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</si>
  <si>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</si>
  <si>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</si>
  <si>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</si>
  <si>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</si>
  <si>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</si>
  <si>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</si>
  <si>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</si>
  <si>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</si>
  <si>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</si>
  <si>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</si>
  <si>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</si>
  <si>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</si>
  <si>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C-2402-0600-14</t>
  </si>
  <si>
    <t>MEJORAMIENTO, MANTENIMIENTO Y REHABILITACIÓN DE CAMINOS COMUNITARIOS DE LA PAZ TOTAL. NACIONAL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</si>
  <si>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</si>
  <si>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</si>
  <si>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INVIAS - EJECUCION PRESUPUESTO DE GASTOS VIGENCIA 2023 - A 31 DE DICIEMBRE DE 2023 - CIFRAS EN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</si>
</sst>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240A]&quot;$&quot;\ #,##0.00;\-&quot;$&quot;\ #,##0.00"/>
    <numFmt numFmtId="165" formatCode="&quot;$&quot;\ #,##0.00"/>
  </numFmts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5" fillId="0" borderId="0" xfId="0" applyFont="1"/>
    <xf numFmtId="164" fontId="6" fillId="2" borderId="2" xfId="0" applyNumberFormat="1" applyFont="1" applyFill="1" applyBorder="1" applyAlignment="1">
      <alignment horizontal="right" vertical="center" wrapText="1" readingOrder="1"/>
    </xf>
    <xf numFmtId="0" fontId="6" fillId="0" borderId="0" xfId="0" applyFont="1" applyAlignment="1">
      <alignment horizontal="center" vertical="center" wrapText="1" readingOrder="1"/>
    </xf>
    <xf numFmtId="164" fontId="6" fillId="0" borderId="0" xfId="0" applyNumberFormat="1" applyFont="1" applyAlignment="1">
      <alignment horizontal="right" vertical="center" wrapText="1" readingOrder="1"/>
    </xf>
    <xf numFmtId="164" fontId="6" fillId="3" borderId="2" xfId="0" applyNumberFormat="1" applyFont="1" applyFill="1" applyBorder="1" applyAlignment="1">
      <alignment horizontal="right" vertical="center" wrapText="1" readingOrder="1"/>
    </xf>
    <xf numFmtId="164" fontId="6" fillId="4" borderId="2" xfId="0" applyNumberFormat="1" applyFont="1" applyFill="1" applyBorder="1" applyAlignment="1">
      <alignment horizontal="right" vertical="center" wrapText="1" readingOrder="1"/>
    </xf>
    <xf numFmtId="165" fontId="1" fillId="0" borderId="0" xfId="0" applyNumberFormat="1" applyFont="1"/>
    <xf numFmtId="164" fontId="1" fillId="0" borderId="0" xfId="0" applyNumberFormat="1" applyFont="1"/>
    <xf numFmtId="0" fontId="6" fillId="3" borderId="2" xfId="0" applyFont="1" applyFill="1" applyBorder="1" applyAlignment="1">
      <alignment horizontal="center" vertical="center" wrapText="1" readingOrder="1"/>
    </xf>
    <xf numFmtId="0" fontId="6" fillId="4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6" fillId="2" borderId="3" xfId="0" applyFont="1" applyFill="1" applyBorder="1" applyAlignment="1">
      <alignment horizontal="center" vertical="center" wrapText="1" readingOrder="1"/>
    </xf>
    <xf numFmtId="0" fontId="6" fillId="2" borderId="4" xfId="0" applyFont="1" applyFill="1" applyBorder="1" applyAlignment="1">
      <alignment horizontal="center" vertical="center" wrapText="1" readingOrder="1"/>
    </xf>
    <xf numFmtId="0" fontId="6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08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4" sqref="A4"/>
    </sheetView>
  </sheetViews>
  <sheetFormatPr baseColWidth="10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6" width="22.42578125" customWidth="1"/>
    <col min="7" max="17" width="18.85546875" customWidth="1"/>
  </cols>
  <sheetData>
    <row r="1" spans="1:19" x14ac:dyDescent="0.25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9" s="8" customFormat="1" x14ac:dyDescent="0.25">
      <c r="A2" s="7" t="s">
        <v>0</v>
      </c>
      <c r="B2" s="7" t="s">
        <v>0</v>
      </c>
      <c r="C2" s="7" t="s">
        <v>0</v>
      </c>
      <c r="D2" s="7" t="s">
        <v>0</v>
      </c>
      <c r="E2" s="18" t="s">
        <v>255</v>
      </c>
      <c r="F2" s="19"/>
      <c r="G2" s="19"/>
      <c r="H2" s="19"/>
      <c r="I2" s="19"/>
      <c r="J2" s="7" t="s">
        <v>0</v>
      </c>
      <c r="K2" s="7" t="s">
        <v>0</v>
      </c>
      <c r="L2" s="7" t="s">
        <v>0</v>
      </c>
      <c r="M2" s="7" t="s">
        <v>0</v>
      </c>
      <c r="N2" s="7" t="s">
        <v>0</v>
      </c>
      <c r="O2" s="7"/>
      <c r="P2" s="7"/>
      <c r="Q2" s="7"/>
    </row>
    <row r="3" spans="1:19" x14ac:dyDescent="0.25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9" ht="24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9" x14ac:dyDescent="0.25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63565.06596</v>
      </c>
      <c r="G5" s="6">
        <v>0</v>
      </c>
      <c r="H5" s="6">
        <v>0</v>
      </c>
      <c r="I5" s="6">
        <v>63565.06596</v>
      </c>
      <c r="J5" s="6">
        <v>0</v>
      </c>
      <c r="K5" s="6">
        <v>48298.731967</v>
      </c>
      <c r="L5" s="6">
        <v>15266.333993</v>
      </c>
      <c r="M5" s="6">
        <v>48298.731967</v>
      </c>
      <c r="N5" s="6">
        <v>48244.246777</v>
      </c>
      <c r="O5" s="6">
        <v>48243.315111000004</v>
      </c>
      <c r="P5" s="6">
        <f>M5-N5</f>
        <v>54.48518999999942</v>
      </c>
      <c r="Q5" s="6">
        <f t="shared" ref="Q5:Q32" si="0">N5-O5</f>
        <v>0.93166599999676691</v>
      </c>
    </row>
    <row r="6" spans="1:19" ht="22.5" x14ac:dyDescent="0.2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21188.355319999999</v>
      </c>
      <c r="G6" s="6">
        <v>0</v>
      </c>
      <c r="H6" s="6">
        <v>0</v>
      </c>
      <c r="I6" s="6">
        <v>21188.355319999999</v>
      </c>
      <c r="J6" s="6">
        <v>0</v>
      </c>
      <c r="K6" s="6">
        <v>17291.413466999998</v>
      </c>
      <c r="L6" s="6">
        <v>3896.9418529999998</v>
      </c>
      <c r="M6" s="6">
        <v>17291.413466999998</v>
      </c>
      <c r="N6" s="6">
        <v>17291.413466999998</v>
      </c>
      <c r="O6" s="6">
        <v>16665.923647</v>
      </c>
      <c r="P6" s="6">
        <f t="shared" ref="P6:P7" si="1">M6-N6</f>
        <v>0</v>
      </c>
      <c r="Q6" s="6">
        <f t="shared" si="0"/>
        <v>625.48981999999887</v>
      </c>
    </row>
    <row r="7" spans="1:19" ht="33.75" x14ac:dyDescent="0.2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7369.8627200000001</v>
      </c>
      <c r="G7" s="6">
        <v>0</v>
      </c>
      <c r="H7" s="6">
        <v>0</v>
      </c>
      <c r="I7" s="6">
        <v>7369.8627200000001</v>
      </c>
      <c r="J7" s="6">
        <v>0</v>
      </c>
      <c r="K7" s="6">
        <v>6542.8315030000003</v>
      </c>
      <c r="L7" s="6">
        <v>827.03121699999997</v>
      </c>
      <c r="M7" s="6">
        <v>6542.8315030000003</v>
      </c>
      <c r="N7" s="6">
        <v>6542.8315030000003</v>
      </c>
      <c r="O7" s="6">
        <v>6542.3198050000001</v>
      </c>
      <c r="P7" s="6">
        <f t="shared" si="1"/>
        <v>0</v>
      </c>
      <c r="Q7" s="6">
        <f t="shared" si="0"/>
        <v>0.51169800000025134</v>
      </c>
    </row>
    <row r="8" spans="1:19" s="8" customFormat="1" x14ac:dyDescent="0.25">
      <c r="A8" s="20" t="s">
        <v>243</v>
      </c>
      <c r="B8" s="21"/>
      <c r="C8" s="21"/>
      <c r="D8" s="22"/>
      <c r="E8" s="9"/>
      <c r="F8" s="9">
        <f t="shared" ref="F8:O8" si="2">SUM(F5:F7)</f>
        <v>92123.284</v>
      </c>
      <c r="G8" s="9">
        <f t="shared" si="2"/>
        <v>0</v>
      </c>
      <c r="H8" s="9">
        <f t="shared" si="2"/>
        <v>0</v>
      </c>
      <c r="I8" s="9">
        <f t="shared" si="2"/>
        <v>92123.284</v>
      </c>
      <c r="J8" s="9">
        <f t="shared" si="2"/>
        <v>0</v>
      </c>
      <c r="K8" s="9">
        <f t="shared" si="2"/>
        <v>72132.976936999999</v>
      </c>
      <c r="L8" s="9">
        <f t="shared" si="2"/>
        <v>19990.307063</v>
      </c>
      <c r="M8" s="9">
        <f t="shared" si="2"/>
        <v>72132.976936999999</v>
      </c>
      <c r="N8" s="9">
        <f t="shared" si="2"/>
        <v>72078.491746999993</v>
      </c>
      <c r="O8" s="9">
        <f t="shared" si="2"/>
        <v>71451.558563000013</v>
      </c>
      <c r="P8" s="9">
        <f t="shared" ref="P8" si="3">SUM(P5:P7)</f>
        <v>54.48518999999942</v>
      </c>
      <c r="Q8" s="9">
        <f>SUM(Q5:Q7)</f>
        <v>626.93318399999589</v>
      </c>
      <c r="R8"/>
      <c r="S8"/>
    </row>
    <row r="9" spans="1:19" x14ac:dyDescent="0.25">
      <c r="F9" s="6"/>
      <c r="G9" s="6"/>
      <c r="H9" s="6"/>
      <c r="I9" s="6"/>
      <c r="J9" s="6"/>
      <c r="K9" s="6"/>
      <c r="L9" s="6"/>
      <c r="M9" s="6"/>
      <c r="N9" s="6"/>
      <c r="O9" s="6"/>
    </row>
    <row r="10" spans="1:19" ht="22.5" x14ac:dyDescent="0.2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46602.420108999999</v>
      </c>
      <c r="G10" s="6">
        <v>0</v>
      </c>
      <c r="H10" s="6">
        <v>0</v>
      </c>
      <c r="I10" s="6">
        <v>46602.420108999999</v>
      </c>
      <c r="J10" s="6">
        <v>0</v>
      </c>
      <c r="K10" s="6">
        <v>43542.704805339999</v>
      </c>
      <c r="L10" s="6">
        <v>3059.7153036599998</v>
      </c>
      <c r="M10" s="6">
        <v>43504.736612839995</v>
      </c>
      <c r="N10" s="6">
        <v>36689.751137610001</v>
      </c>
      <c r="O10" s="6">
        <v>32333.087647140001</v>
      </c>
      <c r="P10" s="6">
        <f t="shared" ref="P10" si="4">M10-N10</f>
        <v>6814.9854752299943</v>
      </c>
      <c r="Q10" s="6">
        <f t="shared" si="0"/>
        <v>4356.6634904700004</v>
      </c>
    </row>
    <row r="11" spans="1:19" s="8" customFormat="1" x14ac:dyDescent="0.25">
      <c r="A11" s="20" t="s">
        <v>244</v>
      </c>
      <c r="B11" s="21"/>
      <c r="C11" s="21"/>
      <c r="D11" s="22"/>
      <c r="E11" s="9"/>
      <c r="F11" s="9">
        <f t="shared" ref="F11:O11" si="5">SUM(F10)</f>
        <v>46602.420108999999</v>
      </c>
      <c r="G11" s="9">
        <f t="shared" si="5"/>
        <v>0</v>
      </c>
      <c r="H11" s="9">
        <f t="shared" si="5"/>
        <v>0</v>
      </c>
      <c r="I11" s="9">
        <f t="shared" si="5"/>
        <v>46602.420108999999</v>
      </c>
      <c r="J11" s="9">
        <f t="shared" si="5"/>
        <v>0</v>
      </c>
      <c r="K11" s="9">
        <f t="shared" si="5"/>
        <v>43542.704805339999</v>
      </c>
      <c r="L11" s="9">
        <f t="shared" si="5"/>
        <v>3059.7153036599998</v>
      </c>
      <c r="M11" s="9">
        <f t="shared" si="5"/>
        <v>43504.736612839995</v>
      </c>
      <c r="N11" s="9">
        <f t="shared" si="5"/>
        <v>36689.751137610001</v>
      </c>
      <c r="O11" s="9">
        <f t="shared" si="5"/>
        <v>32333.087647140001</v>
      </c>
      <c r="P11" s="9">
        <f t="shared" ref="P11" si="6">SUM(P10)</f>
        <v>6814.9854752299943</v>
      </c>
      <c r="Q11" s="9">
        <f>SUM(Q10)</f>
        <v>4356.6634904700004</v>
      </c>
      <c r="R11"/>
      <c r="S11"/>
    </row>
    <row r="12" spans="1:19" x14ac:dyDescent="0.25"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9" ht="33.75" x14ac:dyDescent="0.2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3182.7</v>
      </c>
      <c r="G13" s="6">
        <v>0</v>
      </c>
      <c r="H13" s="6">
        <v>0</v>
      </c>
      <c r="I13" s="6">
        <v>3182.7</v>
      </c>
      <c r="J13" s="6">
        <v>3182.7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17" si="7">M13-N13</f>
        <v>0</v>
      </c>
      <c r="Q13" s="6">
        <f t="shared" si="0"/>
        <v>0</v>
      </c>
    </row>
    <row r="14" spans="1:19" ht="33.75" x14ac:dyDescent="0.2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384.78633600000001</v>
      </c>
      <c r="G14" s="6">
        <v>0</v>
      </c>
      <c r="H14" s="6">
        <v>0</v>
      </c>
      <c r="I14" s="6">
        <v>384.78633600000001</v>
      </c>
      <c r="J14" s="6">
        <v>0</v>
      </c>
      <c r="K14" s="6">
        <v>363.42812800000002</v>
      </c>
      <c r="L14" s="6">
        <v>21.358208000000001</v>
      </c>
      <c r="M14" s="6">
        <v>363.42812800000002</v>
      </c>
      <c r="N14" s="6">
        <v>363.42812800000002</v>
      </c>
      <c r="O14" s="6">
        <v>363.42812800000002</v>
      </c>
      <c r="P14" s="6">
        <f t="shared" si="7"/>
        <v>0</v>
      </c>
      <c r="Q14" s="6">
        <f t="shared" si="0"/>
        <v>0</v>
      </c>
    </row>
    <row r="15" spans="1:19" ht="33.75" x14ac:dyDescent="0.2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379.94880000000001</v>
      </c>
      <c r="G15" s="6">
        <v>0</v>
      </c>
      <c r="H15" s="6">
        <v>0</v>
      </c>
      <c r="I15" s="6">
        <v>379.94880000000001</v>
      </c>
      <c r="J15" s="6">
        <v>0</v>
      </c>
      <c r="K15" s="6">
        <v>222.37387000000001</v>
      </c>
      <c r="L15" s="6">
        <v>157.57492999999999</v>
      </c>
      <c r="M15" s="6">
        <v>222.37387000000001</v>
      </c>
      <c r="N15" s="6">
        <v>198.23622499999999</v>
      </c>
      <c r="O15" s="6">
        <v>198.23622499999999</v>
      </c>
      <c r="P15" s="6">
        <f t="shared" si="7"/>
        <v>24.13764500000002</v>
      </c>
      <c r="Q15" s="6">
        <f t="shared" si="0"/>
        <v>0</v>
      </c>
    </row>
    <row r="16" spans="1:19" x14ac:dyDescent="0.25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24820.843872000001</v>
      </c>
      <c r="G16" s="6">
        <v>0</v>
      </c>
      <c r="H16" s="6">
        <v>0</v>
      </c>
      <c r="I16" s="6">
        <v>24820.843872000001</v>
      </c>
      <c r="J16" s="6">
        <v>0</v>
      </c>
      <c r="K16" s="6">
        <v>24820.843872000001</v>
      </c>
      <c r="L16" s="6">
        <v>0</v>
      </c>
      <c r="M16" s="6">
        <v>24820.843872000001</v>
      </c>
      <c r="N16" s="6">
        <v>24516.413826200001</v>
      </c>
      <c r="O16" s="6">
        <v>24516.413826200001</v>
      </c>
      <c r="P16" s="6">
        <f t="shared" si="7"/>
        <v>304.43004579999979</v>
      </c>
      <c r="Q16" s="6">
        <f t="shared" si="0"/>
        <v>0</v>
      </c>
    </row>
    <row r="17" spans="1:19" x14ac:dyDescent="0.25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</v>
      </c>
      <c r="G17" s="6">
        <v>0</v>
      </c>
      <c r="H17" s="6">
        <v>0</v>
      </c>
      <c r="I17" s="6">
        <v>20000</v>
      </c>
      <c r="J17" s="6">
        <v>0</v>
      </c>
      <c r="K17" s="6">
        <v>20000</v>
      </c>
      <c r="L17" s="6">
        <v>0</v>
      </c>
      <c r="M17" s="6">
        <v>20000</v>
      </c>
      <c r="N17" s="6">
        <v>7150.1393885699999</v>
      </c>
      <c r="O17" s="6">
        <v>3396.2576831399997</v>
      </c>
      <c r="P17" s="6">
        <f t="shared" si="7"/>
        <v>12849.86061143</v>
      </c>
      <c r="Q17" s="6">
        <f t="shared" si="0"/>
        <v>3753.8817054300002</v>
      </c>
    </row>
    <row r="18" spans="1:19" s="8" customFormat="1" x14ac:dyDescent="0.25">
      <c r="A18" s="20" t="s">
        <v>245</v>
      </c>
      <c r="B18" s="21"/>
      <c r="C18" s="21"/>
      <c r="D18" s="22"/>
      <c r="E18" s="9"/>
      <c r="F18" s="9">
        <f t="shared" ref="F18:O18" si="8">SUM(F13:F17)</f>
        <v>48768.279007999998</v>
      </c>
      <c r="G18" s="9">
        <f t="shared" si="8"/>
        <v>0</v>
      </c>
      <c r="H18" s="9">
        <f t="shared" si="8"/>
        <v>0</v>
      </c>
      <c r="I18" s="9">
        <f t="shared" si="8"/>
        <v>48768.279007999998</v>
      </c>
      <c r="J18" s="9">
        <f t="shared" si="8"/>
        <v>3182.7</v>
      </c>
      <c r="K18" s="9">
        <f t="shared" si="8"/>
        <v>45406.64587</v>
      </c>
      <c r="L18" s="9">
        <f t="shared" si="8"/>
        <v>178.93313799999999</v>
      </c>
      <c r="M18" s="9">
        <f t="shared" si="8"/>
        <v>45406.64587</v>
      </c>
      <c r="N18" s="9">
        <f t="shared" si="8"/>
        <v>32228.21756777</v>
      </c>
      <c r="O18" s="9">
        <f t="shared" si="8"/>
        <v>28474.335862340002</v>
      </c>
      <c r="P18" s="9">
        <f t="shared" ref="P18" si="9">SUM(P13:P17)</f>
        <v>13178.428302230001</v>
      </c>
      <c r="Q18" s="9">
        <f>SUM(Q13:Q17)</f>
        <v>3753.8817054300002</v>
      </c>
      <c r="R18"/>
      <c r="S18"/>
    </row>
    <row r="19" spans="1:19" x14ac:dyDescent="0.25"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9" x14ac:dyDescent="0.25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28823.52</v>
      </c>
      <c r="G20" s="6">
        <v>0</v>
      </c>
      <c r="H20" s="6">
        <v>0</v>
      </c>
      <c r="I20" s="6">
        <v>28823.52</v>
      </c>
      <c r="J20" s="6">
        <v>0</v>
      </c>
      <c r="K20" s="6">
        <v>28492.577214669996</v>
      </c>
      <c r="L20" s="6">
        <v>330.94278532999999</v>
      </c>
      <c r="M20" s="6">
        <v>14820.376660669999</v>
      </c>
      <c r="N20" s="6">
        <v>14548.979431670001</v>
      </c>
      <c r="O20" s="6">
        <v>14547.830661669999</v>
      </c>
      <c r="P20" s="6">
        <f t="shared" ref="P20:P24" si="10">M20-N20</f>
        <v>271.39722899999833</v>
      </c>
      <c r="Q20" s="6">
        <f t="shared" si="0"/>
        <v>1.1487700000016048</v>
      </c>
    </row>
    <row r="21" spans="1:19" ht="22.5" x14ac:dyDescent="0.2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1.6315200000000001</v>
      </c>
      <c r="G21" s="6">
        <v>0</v>
      </c>
      <c r="H21" s="6">
        <v>0</v>
      </c>
      <c r="I21" s="6">
        <v>1.6315200000000001</v>
      </c>
      <c r="J21" s="6">
        <v>0</v>
      </c>
      <c r="K21" s="6">
        <v>0</v>
      </c>
      <c r="L21" s="6">
        <v>1.6315200000000001</v>
      </c>
      <c r="M21" s="6">
        <v>0</v>
      </c>
      <c r="N21" s="6">
        <v>0</v>
      </c>
      <c r="O21" s="6">
        <v>0</v>
      </c>
      <c r="P21" s="6">
        <f t="shared" si="10"/>
        <v>0</v>
      </c>
      <c r="Q21" s="6">
        <f t="shared" si="0"/>
        <v>0</v>
      </c>
    </row>
    <row r="22" spans="1:19" ht="22.5" x14ac:dyDescent="0.2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12784.649856</v>
      </c>
      <c r="G22" s="6">
        <v>0</v>
      </c>
      <c r="H22" s="6">
        <v>0</v>
      </c>
      <c r="I22" s="6">
        <v>12784.649856</v>
      </c>
      <c r="J22" s="6">
        <v>0</v>
      </c>
      <c r="K22" s="6">
        <v>8312.5495100000007</v>
      </c>
      <c r="L22" s="6">
        <v>4472.1003460000002</v>
      </c>
      <c r="M22" s="6">
        <v>8312.5495100000007</v>
      </c>
      <c r="N22" s="6">
        <v>0</v>
      </c>
      <c r="O22" s="6">
        <v>0</v>
      </c>
      <c r="P22" s="6">
        <f t="shared" si="10"/>
        <v>8312.5495100000007</v>
      </c>
      <c r="Q22" s="6">
        <f t="shared" si="0"/>
        <v>0</v>
      </c>
    </row>
    <row r="23" spans="1:19" ht="22.5" x14ac:dyDescent="0.2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</v>
      </c>
      <c r="G23" s="6">
        <v>0</v>
      </c>
      <c r="H23" s="6">
        <v>0</v>
      </c>
      <c r="I23" s="6">
        <v>3000</v>
      </c>
      <c r="J23" s="6">
        <v>0</v>
      </c>
      <c r="K23" s="6">
        <v>0</v>
      </c>
      <c r="L23" s="6">
        <v>3000</v>
      </c>
      <c r="M23" s="6">
        <v>0</v>
      </c>
      <c r="N23" s="6">
        <v>0</v>
      </c>
      <c r="O23" s="6">
        <v>0</v>
      </c>
      <c r="P23" s="6">
        <f t="shared" si="10"/>
        <v>0</v>
      </c>
      <c r="Q23" s="6">
        <f t="shared" si="0"/>
        <v>0</v>
      </c>
    </row>
    <row r="24" spans="1:19" ht="22.5" x14ac:dyDescent="0.2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2.89344</v>
      </c>
      <c r="G24" s="6">
        <v>0</v>
      </c>
      <c r="H24" s="6">
        <v>0</v>
      </c>
      <c r="I24" s="6">
        <v>2.89344</v>
      </c>
      <c r="J24" s="6">
        <v>0</v>
      </c>
      <c r="K24" s="6">
        <v>0</v>
      </c>
      <c r="L24" s="6">
        <v>2.89344</v>
      </c>
      <c r="M24" s="6">
        <v>0</v>
      </c>
      <c r="N24" s="6">
        <v>0</v>
      </c>
      <c r="O24" s="6">
        <v>0</v>
      </c>
      <c r="P24" s="6">
        <f t="shared" si="10"/>
        <v>0</v>
      </c>
      <c r="Q24" s="6">
        <f t="shared" si="0"/>
        <v>0</v>
      </c>
    </row>
    <row r="25" spans="1:19" s="8" customFormat="1" ht="22.7" customHeight="1" x14ac:dyDescent="0.25">
      <c r="A25" s="20" t="s">
        <v>246</v>
      </c>
      <c r="B25" s="21"/>
      <c r="C25" s="21"/>
      <c r="D25" s="22"/>
      <c r="E25" s="9"/>
      <c r="F25" s="9">
        <f t="shared" ref="F25:O25" si="11">SUM(F20:F24)</f>
        <v>44612.694816000003</v>
      </c>
      <c r="G25" s="9">
        <f t="shared" si="11"/>
        <v>0</v>
      </c>
      <c r="H25" s="9">
        <f t="shared" si="11"/>
        <v>0</v>
      </c>
      <c r="I25" s="9">
        <f t="shared" si="11"/>
        <v>44612.694816000003</v>
      </c>
      <c r="J25" s="9">
        <f t="shared" si="11"/>
        <v>0</v>
      </c>
      <c r="K25" s="9">
        <f t="shared" si="11"/>
        <v>36805.126724670001</v>
      </c>
      <c r="L25" s="9">
        <f t="shared" si="11"/>
        <v>7807.5680913300002</v>
      </c>
      <c r="M25" s="9">
        <f t="shared" si="11"/>
        <v>23132.926170669998</v>
      </c>
      <c r="N25" s="9">
        <f t="shared" si="11"/>
        <v>14548.979431670001</v>
      </c>
      <c r="O25" s="9">
        <f t="shared" si="11"/>
        <v>14547.830661669999</v>
      </c>
      <c r="P25" s="9">
        <f t="shared" ref="P25" si="12">SUM(P20:P24)</f>
        <v>8583.9467389999991</v>
      </c>
      <c r="Q25" s="9">
        <f>SUM(Q20:Q24)</f>
        <v>1.1487700000016048</v>
      </c>
      <c r="R25"/>
      <c r="S25"/>
    </row>
    <row r="26" spans="1:19" x14ac:dyDescent="0.25"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9" s="8" customFormat="1" x14ac:dyDescent="0.25">
      <c r="A27" s="16" t="s">
        <v>247</v>
      </c>
      <c r="B27" s="16"/>
      <c r="C27" s="16"/>
      <c r="D27" s="16"/>
      <c r="E27" s="12"/>
      <c r="F27" s="12">
        <f t="shared" ref="F27:O27" si="13">F11+F18+F25+F8</f>
        <v>232106.67793299997</v>
      </c>
      <c r="G27" s="12">
        <f t="shared" si="13"/>
        <v>0</v>
      </c>
      <c r="H27" s="12">
        <f t="shared" si="13"/>
        <v>0</v>
      </c>
      <c r="I27" s="12">
        <f t="shared" si="13"/>
        <v>232106.67793299997</v>
      </c>
      <c r="J27" s="12">
        <f t="shared" si="13"/>
        <v>3182.7</v>
      </c>
      <c r="K27" s="12">
        <f t="shared" si="13"/>
        <v>197887.45433700999</v>
      </c>
      <c r="L27" s="12">
        <f t="shared" si="13"/>
        <v>31036.523595990002</v>
      </c>
      <c r="M27" s="12">
        <f t="shared" si="13"/>
        <v>184177.28559051</v>
      </c>
      <c r="N27" s="12">
        <f t="shared" si="13"/>
        <v>155545.43988404999</v>
      </c>
      <c r="O27" s="12">
        <f t="shared" si="13"/>
        <v>146806.81273415004</v>
      </c>
      <c r="P27" s="12">
        <f t="shared" ref="P27:Q27" si="14">P11+P18+P25+P8</f>
        <v>28631.845706459993</v>
      </c>
      <c r="Q27" s="12">
        <f t="shared" si="14"/>
        <v>8738.6271498999977</v>
      </c>
      <c r="R27"/>
      <c r="S27"/>
    </row>
    <row r="28" spans="1:19" x14ac:dyDescent="0.25"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9" x14ac:dyDescent="0.25"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9" x14ac:dyDescent="0.25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2456.712528</v>
      </c>
      <c r="G30" s="6">
        <v>0</v>
      </c>
      <c r="H30" s="6">
        <v>0</v>
      </c>
      <c r="I30" s="6">
        <v>2456.712528</v>
      </c>
      <c r="J30" s="6">
        <v>0</v>
      </c>
      <c r="K30" s="6">
        <v>2456.712528</v>
      </c>
      <c r="L30" s="6">
        <v>0</v>
      </c>
      <c r="M30" s="6">
        <v>2456.712528</v>
      </c>
      <c r="N30" s="6">
        <v>2456.712528</v>
      </c>
      <c r="O30" s="6">
        <v>2456.712528</v>
      </c>
      <c r="P30" s="6">
        <f t="shared" ref="P30:P32" si="15">M30-N30</f>
        <v>0</v>
      </c>
      <c r="Q30" s="6">
        <f t="shared" si="0"/>
        <v>0</v>
      </c>
    </row>
    <row r="31" spans="1:19" x14ac:dyDescent="0.25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99623.092369999998</v>
      </c>
      <c r="G31" s="6">
        <v>0</v>
      </c>
      <c r="H31" s="6">
        <v>0</v>
      </c>
      <c r="I31" s="6">
        <v>99623.092369999998</v>
      </c>
      <c r="J31" s="6">
        <v>0</v>
      </c>
      <c r="K31" s="6">
        <v>57081.192564419995</v>
      </c>
      <c r="L31" s="6">
        <v>42541.899805580004</v>
      </c>
      <c r="M31" s="6">
        <v>57081.192564419995</v>
      </c>
      <c r="N31" s="6">
        <v>57071.352933009999</v>
      </c>
      <c r="O31" s="6">
        <v>57071.352933009999</v>
      </c>
      <c r="P31" s="6">
        <f t="shared" si="15"/>
        <v>9.8396314099954907</v>
      </c>
      <c r="Q31" s="6">
        <f t="shared" si="0"/>
        <v>0</v>
      </c>
    </row>
    <row r="32" spans="1:19" ht="22.5" x14ac:dyDescent="0.2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12712.784755999999</v>
      </c>
      <c r="G32" s="6">
        <v>0</v>
      </c>
      <c r="H32" s="6">
        <v>0</v>
      </c>
      <c r="I32" s="6">
        <v>12712.784755999999</v>
      </c>
      <c r="J32" s="6">
        <v>0</v>
      </c>
      <c r="K32" s="6">
        <v>12712.784755999999</v>
      </c>
      <c r="L32" s="6">
        <v>0</v>
      </c>
      <c r="M32" s="6">
        <v>12712.784755999999</v>
      </c>
      <c r="N32" s="6">
        <v>12712.784755999999</v>
      </c>
      <c r="O32" s="6">
        <v>12712.784755999999</v>
      </c>
      <c r="P32" s="6">
        <f t="shared" si="15"/>
        <v>0</v>
      </c>
      <c r="Q32" s="6">
        <f t="shared" si="0"/>
        <v>0</v>
      </c>
    </row>
    <row r="33" spans="1:19" s="8" customFormat="1" x14ac:dyDescent="0.25">
      <c r="A33" s="16" t="s">
        <v>248</v>
      </c>
      <c r="B33" s="16"/>
      <c r="C33" s="16"/>
      <c r="D33" s="16"/>
      <c r="E33" s="12"/>
      <c r="F33" s="12">
        <f t="shared" ref="F33:O33" si="16">SUM(F30:F32)</f>
        <v>114792.589654</v>
      </c>
      <c r="G33" s="12">
        <f t="shared" si="16"/>
        <v>0</v>
      </c>
      <c r="H33" s="12">
        <f t="shared" si="16"/>
        <v>0</v>
      </c>
      <c r="I33" s="12">
        <f t="shared" si="16"/>
        <v>114792.589654</v>
      </c>
      <c r="J33" s="12">
        <f t="shared" si="16"/>
        <v>0</v>
      </c>
      <c r="K33" s="12">
        <f t="shared" si="16"/>
        <v>72250.689848419992</v>
      </c>
      <c r="L33" s="12">
        <f t="shared" si="16"/>
        <v>42541.899805580004</v>
      </c>
      <c r="M33" s="12">
        <f t="shared" si="16"/>
        <v>72250.689848419992</v>
      </c>
      <c r="N33" s="12">
        <f t="shared" si="16"/>
        <v>72240.850217009996</v>
      </c>
      <c r="O33" s="12">
        <f t="shared" si="16"/>
        <v>72240.850217009996</v>
      </c>
      <c r="P33" s="12">
        <f t="shared" ref="P33" si="17">SUM(P30:P32)</f>
        <v>9.8396314099954907</v>
      </c>
      <c r="Q33" s="12">
        <f>SUM(Q30:Q32)</f>
        <v>0</v>
      </c>
      <c r="R33"/>
      <c r="S33"/>
    </row>
    <row r="34" spans="1:19" x14ac:dyDescent="0.25"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9" ht="101.25" x14ac:dyDescent="0.25">
      <c r="A35" s="5" t="s">
        <v>110</v>
      </c>
      <c r="B35" s="3" t="s">
        <v>17</v>
      </c>
      <c r="C35" s="3" t="s">
        <v>42</v>
      </c>
      <c r="D35" s="3" t="s">
        <v>19</v>
      </c>
      <c r="E35" s="4" t="s">
        <v>111</v>
      </c>
      <c r="F35" s="6">
        <v>3000</v>
      </c>
      <c r="G35" s="6">
        <v>0</v>
      </c>
      <c r="H35" s="6">
        <v>0</v>
      </c>
      <c r="I35" s="6">
        <v>3000</v>
      </c>
      <c r="J35" s="6">
        <v>0</v>
      </c>
      <c r="K35" s="6">
        <v>3000</v>
      </c>
      <c r="L35" s="6">
        <v>0</v>
      </c>
      <c r="M35" s="6">
        <v>3000</v>
      </c>
      <c r="N35" s="6">
        <v>1668.5337180199999</v>
      </c>
      <c r="O35" s="6">
        <v>1668.5337180199999</v>
      </c>
      <c r="P35" s="6">
        <v>1331.4662819800001</v>
      </c>
      <c r="Q35" s="6">
        <v>0</v>
      </c>
    </row>
    <row r="36" spans="1:19" ht="101.25" x14ac:dyDescent="0.25">
      <c r="A36" s="5" t="s">
        <v>110</v>
      </c>
      <c r="B36" s="3" t="s">
        <v>26</v>
      </c>
      <c r="C36" s="3" t="s">
        <v>27</v>
      </c>
      <c r="D36" s="3" t="s">
        <v>19</v>
      </c>
      <c r="E36" s="4" t="s">
        <v>111</v>
      </c>
      <c r="F36" s="6">
        <v>125</v>
      </c>
      <c r="G36" s="6">
        <v>0</v>
      </c>
      <c r="H36" s="6">
        <v>0</v>
      </c>
      <c r="I36" s="6">
        <v>125</v>
      </c>
      <c r="J36" s="6">
        <v>0</v>
      </c>
      <c r="K36" s="6">
        <v>0</v>
      </c>
      <c r="L36" s="6">
        <v>125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</row>
    <row r="37" spans="1:19" ht="67.5" x14ac:dyDescent="0.25">
      <c r="A37" s="5" t="s">
        <v>112</v>
      </c>
      <c r="B37" s="3" t="s">
        <v>17</v>
      </c>
      <c r="C37" s="3" t="s">
        <v>42</v>
      </c>
      <c r="D37" s="3" t="s">
        <v>19</v>
      </c>
      <c r="E37" s="4" t="s">
        <v>113</v>
      </c>
      <c r="F37" s="6">
        <v>6317.2898869999999</v>
      </c>
      <c r="G37" s="6">
        <v>0</v>
      </c>
      <c r="H37" s="6">
        <v>0</v>
      </c>
      <c r="I37" s="6">
        <v>6317.2898869999999</v>
      </c>
      <c r="J37" s="6">
        <v>0</v>
      </c>
      <c r="K37" s="6">
        <v>6317.2898869999999</v>
      </c>
      <c r="L37" s="6">
        <v>0</v>
      </c>
      <c r="M37" s="6">
        <v>6317.2898869999999</v>
      </c>
      <c r="N37" s="6">
        <v>5525.7348420100006</v>
      </c>
      <c r="O37" s="6">
        <v>5525.7348420100006</v>
      </c>
      <c r="P37" s="6">
        <v>791.55504498999926</v>
      </c>
      <c r="Q37" s="6">
        <v>0</v>
      </c>
    </row>
    <row r="38" spans="1:19" ht="101.25" x14ac:dyDescent="0.25">
      <c r="A38" s="5" t="s">
        <v>114</v>
      </c>
      <c r="B38" s="3" t="s">
        <v>17</v>
      </c>
      <c r="C38" s="3">
        <v>11</v>
      </c>
      <c r="D38" s="3" t="s">
        <v>19</v>
      </c>
      <c r="E38" s="4" t="s">
        <v>115</v>
      </c>
      <c r="F38" s="6">
        <v>0</v>
      </c>
      <c r="G38" s="6">
        <v>2500</v>
      </c>
      <c r="H38" s="6">
        <v>0</v>
      </c>
      <c r="I38" s="6">
        <v>2500</v>
      </c>
      <c r="J38" s="6">
        <v>0</v>
      </c>
      <c r="K38" s="6">
        <v>2500</v>
      </c>
      <c r="L38" s="6">
        <v>0</v>
      </c>
      <c r="M38" s="6">
        <v>2500</v>
      </c>
      <c r="N38" s="6">
        <v>0</v>
      </c>
      <c r="O38" s="6">
        <v>0</v>
      </c>
      <c r="P38" s="6">
        <v>2500</v>
      </c>
      <c r="Q38" s="6">
        <v>0</v>
      </c>
    </row>
    <row r="39" spans="1:19" ht="101.25" x14ac:dyDescent="0.25">
      <c r="A39" s="5" t="s">
        <v>114</v>
      </c>
      <c r="B39" s="3" t="s">
        <v>17</v>
      </c>
      <c r="C39" s="3">
        <v>10</v>
      </c>
      <c r="D39" s="3" t="s">
        <v>19</v>
      </c>
      <c r="E39" s="4" t="s">
        <v>115</v>
      </c>
      <c r="F39" s="6">
        <v>0</v>
      </c>
      <c r="G39" s="6">
        <v>7000</v>
      </c>
      <c r="H39" s="6">
        <v>0</v>
      </c>
      <c r="I39" s="6">
        <v>7000</v>
      </c>
      <c r="J39" s="6">
        <v>0</v>
      </c>
      <c r="K39" s="6">
        <v>7000</v>
      </c>
      <c r="L39" s="6">
        <v>0</v>
      </c>
      <c r="M39" s="6">
        <v>7000</v>
      </c>
      <c r="N39" s="6">
        <v>0</v>
      </c>
      <c r="O39" s="6">
        <v>0</v>
      </c>
      <c r="P39" s="6">
        <v>7000</v>
      </c>
      <c r="Q39" s="6">
        <v>0</v>
      </c>
    </row>
    <row r="40" spans="1:19" ht="101.25" x14ac:dyDescent="0.25">
      <c r="A40" s="5" t="s">
        <v>114</v>
      </c>
      <c r="B40" s="3" t="s">
        <v>26</v>
      </c>
      <c r="C40" s="3" t="s">
        <v>59</v>
      </c>
      <c r="D40" s="3" t="s">
        <v>19</v>
      </c>
      <c r="E40" s="4" t="s">
        <v>115</v>
      </c>
      <c r="F40" s="6">
        <v>40000</v>
      </c>
      <c r="G40" s="6">
        <v>0</v>
      </c>
      <c r="H40" s="6">
        <v>9500</v>
      </c>
      <c r="I40" s="6">
        <v>30500</v>
      </c>
      <c r="J40" s="6">
        <v>0</v>
      </c>
      <c r="K40" s="6">
        <v>18459.677385999999</v>
      </c>
      <c r="L40" s="6">
        <v>12040.322614000001</v>
      </c>
      <c r="M40" s="6">
        <v>18459.677385999999</v>
      </c>
      <c r="N40" s="6">
        <v>8800.3003680000002</v>
      </c>
      <c r="O40" s="6">
        <v>3174.3454628000004</v>
      </c>
      <c r="P40" s="6">
        <v>9659.3770179999992</v>
      </c>
      <c r="Q40" s="6">
        <v>5625.9549052000002</v>
      </c>
    </row>
    <row r="41" spans="1:19" ht="45" x14ac:dyDescent="0.25">
      <c r="A41" s="5" t="s">
        <v>116</v>
      </c>
      <c r="B41" s="3" t="s">
        <v>17</v>
      </c>
      <c r="C41" s="3">
        <v>10</v>
      </c>
      <c r="D41" s="3" t="s">
        <v>19</v>
      </c>
      <c r="E41" s="4" t="s">
        <v>117</v>
      </c>
      <c r="F41" s="6">
        <v>0</v>
      </c>
      <c r="G41" s="6">
        <v>11000</v>
      </c>
      <c r="H41" s="6">
        <v>0</v>
      </c>
      <c r="I41" s="6">
        <v>11000</v>
      </c>
      <c r="J41" s="6">
        <v>0</v>
      </c>
      <c r="K41" s="6">
        <v>11000</v>
      </c>
      <c r="L41" s="6">
        <v>0</v>
      </c>
      <c r="M41" s="6">
        <v>11000</v>
      </c>
      <c r="N41" s="6">
        <v>10461.03007916</v>
      </c>
      <c r="O41" s="6">
        <v>10410.315659639999</v>
      </c>
      <c r="P41" s="6">
        <v>538.96992083999976</v>
      </c>
      <c r="Q41" s="6">
        <v>50.714419520001684</v>
      </c>
    </row>
    <row r="42" spans="1:19" ht="45" x14ac:dyDescent="0.25">
      <c r="A42" s="5" t="s">
        <v>116</v>
      </c>
      <c r="B42" s="3" t="s">
        <v>17</v>
      </c>
      <c r="C42" s="3" t="s">
        <v>42</v>
      </c>
      <c r="D42" s="3" t="s">
        <v>19</v>
      </c>
      <c r="E42" s="4" t="s">
        <v>117</v>
      </c>
      <c r="F42" s="6">
        <v>25617.401643000001</v>
      </c>
      <c r="G42" s="6">
        <v>17000</v>
      </c>
      <c r="H42" s="6">
        <v>1000</v>
      </c>
      <c r="I42" s="6">
        <v>41617.401642999997</v>
      </c>
      <c r="J42" s="6">
        <v>0</v>
      </c>
      <c r="K42" s="6">
        <v>41486.552090359997</v>
      </c>
      <c r="L42" s="6">
        <v>130.84955264000001</v>
      </c>
      <c r="M42" s="6">
        <v>41481.752789170001</v>
      </c>
      <c r="N42" s="6">
        <v>37224.612558649998</v>
      </c>
      <c r="O42" s="6">
        <v>37053.109164649999</v>
      </c>
      <c r="P42" s="6">
        <v>4257.1402305200027</v>
      </c>
      <c r="Q42" s="6">
        <v>171.50339399999939</v>
      </c>
    </row>
    <row r="43" spans="1:19" ht="45" x14ac:dyDescent="0.25">
      <c r="A43" s="5" t="s">
        <v>116</v>
      </c>
      <c r="B43" s="3" t="s">
        <v>26</v>
      </c>
      <c r="C43" s="3" t="s">
        <v>27</v>
      </c>
      <c r="D43" s="3" t="s">
        <v>19</v>
      </c>
      <c r="E43" s="4" t="s">
        <v>117</v>
      </c>
      <c r="F43" s="6">
        <v>8000</v>
      </c>
      <c r="G43" s="6">
        <v>1000</v>
      </c>
      <c r="H43" s="6">
        <v>0</v>
      </c>
      <c r="I43" s="6">
        <v>9000</v>
      </c>
      <c r="J43" s="6">
        <v>0</v>
      </c>
      <c r="K43" s="6">
        <v>7915.3866394200004</v>
      </c>
      <c r="L43" s="6">
        <v>1084.6133605799998</v>
      </c>
      <c r="M43" s="6">
        <v>7915.3744534200005</v>
      </c>
      <c r="N43" s="6">
        <v>7861.0685779799996</v>
      </c>
      <c r="O43" s="6">
        <v>7836.9629807399997</v>
      </c>
      <c r="P43" s="6">
        <v>54.305875440000818</v>
      </c>
      <c r="Q43" s="6">
        <v>24.105597239999952</v>
      </c>
    </row>
    <row r="44" spans="1:19" ht="45" x14ac:dyDescent="0.25">
      <c r="A44" s="5" t="s">
        <v>116</v>
      </c>
      <c r="B44" s="3" t="s">
        <v>26</v>
      </c>
      <c r="C44" s="3" t="s">
        <v>59</v>
      </c>
      <c r="D44" s="3" t="s">
        <v>19</v>
      </c>
      <c r="E44" s="4" t="s">
        <v>117</v>
      </c>
      <c r="F44" s="6">
        <v>187355.7</v>
      </c>
      <c r="G44" s="6">
        <v>0</v>
      </c>
      <c r="H44" s="6">
        <v>28000</v>
      </c>
      <c r="I44" s="6">
        <v>159355.70000000001</v>
      </c>
      <c r="J44" s="6">
        <v>0</v>
      </c>
      <c r="K44" s="6">
        <v>109344.26549600999</v>
      </c>
      <c r="L44" s="6">
        <v>50011.43450399</v>
      </c>
      <c r="M44" s="6">
        <v>109238.93245074</v>
      </c>
      <c r="N44" s="6">
        <v>70938.542722429993</v>
      </c>
      <c r="O44" s="6">
        <v>68915.920304560001</v>
      </c>
      <c r="P44" s="6">
        <v>38300.389728310009</v>
      </c>
      <c r="Q44" s="6">
        <v>2022.6224178699922</v>
      </c>
    </row>
    <row r="45" spans="1:19" ht="56.25" x14ac:dyDescent="0.25">
      <c r="A45" s="5" t="s">
        <v>118</v>
      </c>
      <c r="B45" s="3" t="s">
        <v>17</v>
      </c>
      <c r="C45" s="3" t="s">
        <v>42</v>
      </c>
      <c r="D45" s="3" t="s">
        <v>19</v>
      </c>
      <c r="E45" s="4" t="s">
        <v>119</v>
      </c>
      <c r="F45" s="6">
        <v>20000</v>
      </c>
      <c r="G45" s="6">
        <v>0</v>
      </c>
      <c r="H45" s="6">
        <v>1718.2453270000001</v>
      </c>
      <c r="I45" s="6">
        <v>18281.754672999999</v>
      </c>
      <c r="J45" s="6">
        <v>0</v>
      </c>
      <c r="K45" s="6">
        <v>17530.607081300001</v>
      </c>
      <c r="L45" s="6">
        <v>751.14759170000002</v>
      </c>
      <c r="M45" s="6">
        <v>17530.607081300001</v>
      </c>
      <c r="N45" s="6">
        <v>8188.2103645500001</v>
      </c>
      <c r="O45" s="6">
        <v>8188.2103645500001</v>
      </c>
      <c r="P45" s="6">
        <v>9342.3967167500014</v>
      </c>
      <c r="Q45" s="6">
        <v>0</v>
      </c>
    </row>
    <row r="46" spans="1:19" ht="56.25" x14ac:dyDescent="0.25">
      <c r="A46" s="5" t="s">
        <v>118</v>
      </c>
      <c r="B46" s="3" t="s">
        <v>26</v>
      </c>
      <c r="C46" s="3">
        <v>20</v>
      </c>
      <c r="D46" s="3" t="s">
        <v>19</v>
      </c>
      <c r="E46" s="4" t="s">
        <v>119</v>
      </c>
      <c r="F46" s="6">
        <v>0</v>
      </c>
      <c r="G46" s="6">
        <v>718.24532699999997</v>
      </c>
      <c r="H46" s="6">
        <v>0</v>
      </c>
      <c r="I46" s="6">
        <v>718.24532699999997</v>
      </c>
      <c r="J46" s="6">
        <v>0</v>
      </c>
      <c r="K46" s="6">
        <v>0</v>
      </c>
      <c r="L46" s="6">
        <v>718.24532699999997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</row>
    <row r="47" spans="1:19" ht="56.25" x14ac:dyDescent="0.25">
      <c r="A47" s="5" t="s">
        <v>118</v>
      </c>
      <c r="B47" s="3" t="s">
        <v>26</v>
      </c>
      <c r="C47" s="3">
        <v>21</v>
      </c>
      <c r="D47" s="3" t="s">
        <v>19</v>
      </c>
      <c r="E47" s="4" t="s">
        <v>119</v>
      </c>
      <c r="F47" s="6">
        <v>0</v>
      </c>
      <c r="G47" s="6">
        <v>1000</v>
      </c>
      <c r="H47" s="6">
        <v>0</v>
      </c>
      <c r="I47" s="6">
        <v>1000</v>
      </c>
      <c r="J47" s="6">
        <v>0</v>
      </c>
      <c r="K47" s="6">
        <v>0</v>
      </c>
      <c r="L47" s="6">
        <v>1000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</row>
    <row r="48" spans="1:19" ht="67.5" x14ac:dyDescent="0.25">
      <c r="A48" s="5" t="s">
        <v>120</v>
      </c>
      <c r="B48" s="3" t="s">
        <v>17</v>
      </c>
      <c r="C48" s="3" t="s">
        <v>42</v>
      </c>
      <c r="D48" s="3" t="s">
        <v>19</v>
      </c>
      <c r="E48" s="4" t="s">
        <v>121</v>
      </c>
      <c r="F48" s="6">
        <v>405000</v>
      </c>
      <c r="G48" s="6">
        <v>0</v>
      </c>
      <c r="H48" s="6">
        <v>0</v>
      </c>
      <c r="I48" s="6">
        <v>405000</v>
      </c>
      <c r="J48" s="6">
        <v>0</v>
      </c>
      <c r="K48" s="6">
        <v>405000</v>
      </c>
      <c r="L48" s="6">
        <v>0</v>
      </c>
      <c r="M48" s="6">
        <v>405000</v>
      </c>
      <c r="N48" s="6">
        <v>387620.31079999998</v>
      </c>
      <c r="O48" s="6">
        <v>387620.31079999998</v>
      </c>
      <c r="P48" s="6">
        <v>17379.689200000023</v>
      </c>
      <c r="Q48" s="6">
        <v>0</v>
      </c>
    </row>
    <row r="49" spans="1:17" ht="56.25" x14ac:dyDescent="0.25">
      <c r="A49" s="5" t="s">
        <v>122</v>
      </c>
      <c r="B49" s="3" t="s">
        <v>17</v>
      </c>
      <c r="C49" s="3" t="s">
        <v>42</v>
      </c>
      <c r="D49" s="3" t="s">
        <v>19</v>
      </c>
      <c r="E49" s="4" t="s">
        <v>123</v>
      </c>
      <c r="F49" s="6">
        <v>29050</v>
      </c>
      <c r="G49" s="6">
        <v>0</v>
      </c>
      <c r="H49" s="6">
        <v>0</v>
      </c>
      <c r="I49" s="6">
        <v>29050</v>
      </c>
      <c r="J49" s="6">
        <v>0</v>
      </c>
      <c r="K49" s="6">
        <v>29050</v>
      </c>
      <c r="L49" s="6">
        <v>0</v>
      </c>
      <c r="M49" s="6">
        <v>29050</v>
      </c>
      <c r="N49" s="6">
        <v>25243.923601999999</v>
      </c>
      <c r="O49" s="6">
        <v>25243.923601999999</v>
      </c>
      <c r="P49" s="6">
        <v>3806.0763980000011</v>
      </c>
      <c r="Q49" s="6">
        <v>0</v>
      </c>
    </row>
    <row r="50" spans="1:17" ht="112.5" x14ac:dyDescent="0.25">
      <c r="A50" s="5" t="s">
        <v>124</v>
      </c>
      <c r="B50" s="3" t="s">
        <v>17</v>
      </c>
      <c r="C50" s="3" t="s">
        <v>42</v>
      </c>
      <c r="D50" s="3" t="s">
        <v>19</v>
      </c>
      <c r="E50" s="4" t="s">
        <v>125</v>
      </c>
      <c r="F50" s="6">
        <v>20000</v>
      </c>
      <c r="G50" s="6">
        <v>0</v>
      </c>
      <c r="H50" s="6">
        <v>0</v>
      </c>
      <c r="I50" s="6">
        <v>20000</v>
      </c>
      <c r="J50" s="6">
        <v>0</v>
      </c>
      <c r="K50" s="6">
        <v>20000</v>
      </c>
      <c r="L50" s="6">
        <v>0</v>
      </c>
      <c r="M50" s="6">
        <v>20000</v>
      </c>
      <c r="N50" s="6">
        <v>14197.235214</v>
      </c>
      <c r="O50" s="6">
        <v>14197.235214</v>
      </c>
      <c r="P50" s="6">
        <v>5802.7647859999997</v>
      </c>
      <c r="Q50" s="6">
        <v>0</v>
      </c>
    </row>
    <row r="51" spans="1:17" ht="112.5" x14ac:dyDescent="0.25">
      <c r="A51" s="5" t="s">
        <v>124</v>
      </c>
      <c r="B51" s="3" t="s">
        <v>26</v>
      </c>
      <c r="C51" s="3" t="s">
        <v>27</v>
      </c>
      <c r="D51" s="3" t="s">
        <v>19</v>
      </c>
      <c r="E51" s="4" t="s">
        <v>125</v>
      </c>
      <c r="F51" s="6">
        <v>25000</v>
      </c>
      <c r="G51" s="6">
        <v>0</v>
      </c>
      <c r="H51" s="6">
        <v>0</v>
      </c>
      <c r="I51" s="6">
        <v>25000</v>
      </c>
      <c r="J51" s="6">
        <v>0</v>
      </c>
      <c r="K51" s="6">
        <v>20566.467923</v>
      </c>
      <c r="L51" s="6">
        <v>4433.5320769999998</v>
      </c>
      <c r="M51" s="6">
        <v>20566.467923</v>
      </c>
      <c r="N51" s="6">
        <v>2467.29045292</v>
      </c>
      <c r="O51" s="6">
        <v>135.34191100000001</v>
      </c>
      <c r="P51" s="6">
        <v>18099.177470080002</v>
      </c>
      <c r="Q51" s="6">
        <v>2331.94854192</v>
      </c>
    </row>
    <row r="52" spans="1:17" ht="67.5" x14ac:dyDescent="0.25">
      <c r="A52" s="5" t="s">
        <v>126</v>
      </c>
      <c r="B52" s="3" t="s">
        <v>17</v>
      </c>
      <c r="C52" s="3" t="s">
        <v>42</v>
      </c>
      <c r="D52" s="3" t="s">
        <v>19</v>
      </c>
      <c r="E52" s="4" t="s">
        <v>127</v>
      </c>
      <c r="F52" s="6">
        <v>3500</v>
      </c>
      <c r="G52" s="6">
        <v>0</v>
      </c>
      <c r="H52" s="6">
        <v>446.02415999999999</v>
      </c>
      <c r="I52" s="6">
        <v>3053.9758400000001</v>
      </c>
      <c r="J52" s="6">
        <v>0</v>
      </c>
      <c r="K52" s="6">
        <v>2778.3157849999998</v>
      </c>
      <c r="L52" s="6">
        <v>275.660055</v>
      </c>
      <c r="M52" s="6">
        <v>2763.6636720000001</v>
      </c>
      <c r="N52" s="6">
        <v>39.323726999999998</v>
      </c>
      <c r="O52" s="6">
        <v>39.323726999999998</v>
      </c>
      <c r="P52" s="6">
        <v>2724.3399450000002</v>
      </c>
      <c r="Q52" s="6">
        <v>0</v>
      </c>
    </row>
    <row r="53" spans="1:17" ht="67.5" x14ac:dyDescent="0.25">
      <c r="A53" s="5" t="s">
        <v>126</v>
      </c>
      <c r="B53" s="3" t="s">
        <v>26</v>
      </c>
      <c r="C53" s="3">
        <v>20</v>
      </c>
      <c r="D53" s="3" t="s">
        <v>19</v>
      </c>
      <c r="E53" s="4" t="s">
        <v>127</v>
      </c>
      <c r="F53" s="6">
        <v>0</v>
      </c>
      <c r="G53" s="6">
        <v>446.02415999999999</v>
      </c>
      <c r="H53" s="6">
        <v>0</v>
      </c>
      <c r="I53" s="6">
        <v>446.02415999999999</v>
      </c>
      <c r="J53" s="6">
        <v>0</v>
      </c>
      <c r="K53" s="6">
        <v>0</v>
      </c>
      <c r="L53" s="6">
        <v>446.02415999999999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</row>
    <row r="54" spans="1:17" ht="112.5" x14ac:dyDescent="0.25">
      <c r="A54" s="5" t="s">
        <v>128</v>
      </c>
      <c r="B54" s="3" t="s">
        <v>17</v>
      </c>
      <c r="C54" s="3" t="s">
        <v>42</v>
      </c>
      <c r="D54" s="3" t="s">
        <v>19</v>
      </c>
      <c r="E54" s="4" t="s">
        <v>129</v>
      </c>
      <c r="F54" s="6">
        <v>40000</v>
      </c>
      <c r="G54" s="6">
        <v>0</v>
      </c>
      <c r="H54" s="6">
        <v>15530</v>
      </c>
      <c r="I54" s="6">
        <v>24470</v>
      </c>
      <c r="J54" s="6">
        <v>0</v>
      </c>
      <c r="K54" s="6">
        <v>23634.387068200002</v>
      </c>
      <c r="L54" s="6">
        <v>835.61293179999996</v>
      </c>
      <c r="M54" s="6">
        <v>23611.2753352</v>
      </c>
      <c r="N54" s="6">
        <v>10080.512942559999</v>
      </c>
      <c r="O54" s="6">
        <v>10080.512942559999</v>
      </c>
      <c r="P54" s="6">
        <v>13530.762392640001</v>
      </c>
      <c r="Q54" s="6">
        <v>0</v>
      </c>
    </row>
    <row r="55" spans="1:17" ht="112.5" x14ac:dyDescent="0.25">
      <c r="A55" s="5" t="s">
        <v>128</v>
      </c>
      <c r="B55" s="3" t="s">
        <v>26</v>
      </c>
      <c r="C55" s="3" t="s">
        <v>27</v>
      </c>
      <c r="D55" s="3" t="s">
        <v>19</v>
      </c>
      <c r="E55" s="4" t="s">
        <v>129</v>
      </c>
      <c r="F55" s="6">
        <v>63000</v>
      </c>
      <c r="G55" s="6">
        <v>30</v>
      </c>
      <c r="H55" s="6">
        <v>12673.633386</v>
      </c>
      <c r="I55" s="6">
        <v>50356.366613999999</v>
      </c>
      <c r="J55" s="6">
        <v>0</v>
      </c>
      <c r="K55" s="6">
        <v>27033.367419400001</v>
      </c>
      <c r="L55" s="6">
        <v>23322.999194599997</v>
      </c>
      <c r="M55" s="6">
        <v>27033.367419400001</v>
      </c>
      <c r="N55" s="6">
        <v>878.30120050000005</v>
      </c>
      <c r="O55" s="6">
        <v>77.249189999999999</v>
      </c>
      <c r="P55" s="6">
        <v>26155.0662189</v>
      </c>
      <c r="Q55" s="6">
        <v>801.05201050000005</v>
      </c>
    </row>
    <row r="56" spans="1:17" ht="112.5" x14ac:dyDescent="0.25">
      <c r="A56" s="5" t="s">
        <v>128</v>
      </c>
      <c r="B56" s="3" t="s">
        <v>17</v>
      </c>
      <c r="C56" s="3">
        <v>10</v>
      </c>
      <c r="D56" s="3" t="s">
        <v>19</v>
      </c>
      <c r="E56" s="4" t="s">
        <v>129</v>
      </c>
      <c r="F56" s="6">
        <v>0</v>
      </c>
      <c r="G56" s="6">
        <v>12673.633386</v>
      </c>
      <c r="H56" s="6">
        <v>0</v>
      </c>
      <c r="I56" s="6">
        <v>12673.633386</v>
      </c>
      <c r="J56" s="6">
        <v>0</v>
      </c>
      <c r="K56" s="6">
        <v>12673.633386</v>
      </c>
      <c r="L56" s="6">
        <v>0</v>
      </c>
      <c r="M56" s="6">
        <v>12673.633386</v>
      </c>
      <c r="N56" s="6">
        <v>0</v>
      </c>
      <c r="O56" s="6">
        <v>0</v>
      </c>
      <c r="P56" s="6">
        <v>12673.633386</v>
      </c>
      <c r="Q56" s="6">
        <v>0</v>
      </c>
    </row>
    <row r="57" spans="1:17" ht="67.5" x14ac:dyDescent="0.25">
      <c r="A57" s="5" t="s">
        <v>130</v>
      </c>
      <c r="B57" s="3" t="s">
        <v>17</v>
      </c>
      <c r="C57" s="3" t="s">
        <v>42</v>
      </c>
      <c r="D57" s="3" t="s">
        <v>19</v>
      </c>
      <c r="E57" s="4" t="s">
        <v>131</v>
      </c>
      <c r="F57" s="6">
        <v>30000</v>
      </c>
      <c r="G57" s="6">
        <v>0</v>
      </c>
      <c r="H57" s="6">
        <v>0</v>
      </c>
      <c r="I57" s="6">
        <v>30000</v>
      </c>
      <c r="J57" s="6">
        <v>0</v>
      </c>
      <c r="K57" s="6">
        <v>29999.989602000001</v>
      </c>
      <c r="L57" s="6">
        <v>1.0397999999999999E-2</v>
      </c>
      <c r="M57" s="6">
        <v>29999.989602000001</v>
      </c>
      <c r="N57" s="6">
        <v>25915.265684999998</v>
      </c>
      <c r="O57" s="6">
        <v>25915.265684999998</v>
      </c>
      <c r="P57" s="6">
        <v>4084.723917000003</v>
      </c>
      <c r="Q57" s="6">
        <v>0</v>
      </c>
    </row>
    <row r="58" spans="1:17" ht="56.25" x14ac:dyDescent="0.25">
      <c r="A58" s="5" t="s">
        <v>132</v>
      </c>
      <c r="B58" s="3" t="s">
        <v>17</v>
      </c>
      <c r="C58" s="3" t="s">
        <v>42</v>
      </c>
      <c r="D58" s="3" t="s">
        <v>19</v>
      </c>
      <c r="E58" s="4" t="s">
        <v>133</v>
      </c>
      <c r="F58" s="6">
        <v>500</v>
      </c>
      <c r="G58" s="6">
        <v>0</v>
      </c>
      <c r="H58" s="6">
        <v>0</v>
      </c>
      <c r="I58" s="6">
        <v>500</v>
      </c>
      <c r="J58" s="6">
        <v>0</v>
      </c>
      <c r="K58" s="6">
        <v>500</v>
      </c>
      <c r="L58" s="6">
        <v>0</v>
      </c>
      <c r="M58" s="6">
        <v>500</v>
      </c>
      <c r="N58" s="6">
        <v>459.26898186</v>
      </c>
      <c r="O58" s="6">
        <v>10.003536670000001</v>
      </c>
      <c r="P58" s="6">
        <v>40.731018140000003</v>
      </c>
      <c r="Q58" s="6">
        <v>449.26544518999998</v>
      </c>
    </row>
    <row r="59" spans="1:17" ht="56.25" x14ac:dyDescent="0.25">
      <c r="A59" s="5" t="s">
        <v>132</v>
      </c>
      <c r="B59" s="3" t="s">
        <v>26</v>
      </c>
      <c r="C59" s="3" t="s">
        <v>27</v>
      </c>
      <c r="D59" s="3" t="s">
        <v>19</v>
      </c>
      <c r="E59" s="4" t="s">
        <v>133</v>
      </c>
      <c r="F59" s="6">
        <v>500</v>
      </c>
      <c r="G59" s="6">
        <v>0</v>
      </c>
      <c r="H59" s="6">
        <v>0</v>
      </c>
      <c r="I59" s="6">
        <v>500</v>
      </c>
      <c r="J59" s="6">
        <v>0</v>
      </c>
      <c r="K59" s="6">
        <v>436.20034199999998</v>
      </c>
      <c r="L59" s="6">
        <v>63.799658000000001</v>
      </c>
      <c r="M59" s="6">
        <v>436.20034199999998</v>
      </c>
      <c r="N59" s="6">
        <v>0</v>
      </c>
      <c r="O59" s="6">
        <v>0</v>
      </c>
      <c r="P59" s="6">
        <v>436.20034199999998</v>
      </c>
      <c r="Q59" s="6">
        <v>0</v>
      </c>
    </row>
    <row r="60" spans="1:17" ht="45" x14ac:dyDescent="0.25">
      <c r="A60" s="5" t="s">
        <v>134</v>
      </c>
      <c r="B60" s="3" t="s">
        <v>17</v>
      </c>
      <c r="C60" s="3" t="s">
        <v>42</v>
      </c>
      <c r="D60" s="3" t="s">
        <v>19</v>
      </c>
      <c r="E60" s="4" t="s">
        <v>135</v>
      </c>
      <c r="F60" s="6">
        <v>5294.1994519999998</v>
      </c>
      <c r="G60" s="6">
        <v>0</v>
      </c>
      <c r="H60" s="6">
        <v>0</v>
      </c>
      <c r="I60" s="6">
        <v>5294.1994519999998</v>
      </c>
      <c r="J60" s="6">
        <v>0</v>
      </c>
      <c r="K60" s="6">
        <v>5294.1994519999998</v>
      </c>
      <c r="L60" s="6">
        <v>0</v>
      </c>
      <c r="M60" s="6">
        <v>5294.1994519999998</v>
      </c>
      <c r="N60" s="6">
        <v>5294.1994519999998</v>
      </c>
      <c r="O60" s="6">
        <v>5294.1994519999998</v>
      </c>
      <c r="P60" s="6">
        <v>0</v>
      </c>
      <c r="Q60" s="6">
        <v>0</v>
      </c>
    </row>
    <row r="61" spans="1:17" ht="90" x14ac:dyDescent="0.25">
      <c r="A61" s="5" t="s">
        <v>136</v>
      </c>
      <c r="B61" s="3" t="s">
        <v>17</v>
      </c>
      <c r="C61" s="3" t="s">
        <v>42</v>
      </c>
      <c r="D61" s="3" t="s">
        <v>19</v>
      </c>
      <c r="E61" s="4" t="s">
        <v>137</v>
      </c>
      <c r="F61" s="6">
        <v>10588.398904</v>
      </c>
      <c r="G61" s="6">
        <v>1400</v>
      </c>
      <c r="H61" s="6">
        <v>0</v>
      </c>
      <c r="I61" s="6">
        <v>11988.398904</v>
      </c>
      <c r="J61" s="6">
        <v>0</v>
      </c>
      <c r="K61" s="6">
        <v>11988.398904</v>
      </c>
      <c r="L61" s="6">
        <v>0</v>
      </c>
      <c r="M61" s="6">
        <v>11988.398904</v>
      </c>
      <c r="N61" s="6">
        <v>10328.009631000001</v>
      </c>
      <c r="O61" s="6">
        <v>10328.009631000001</v>
      </c>
      <c r="P61" s="6">
        <v>1660.3892729999989</v>
      </c>
      <c r="Q61" s="6">
        <v>0</v>
      </c>
    </row>
    <row r="62" spans="1:17" ht="112.5" x14ac:dyDescent="0.25">
      <c r="A62" s="5" t="s">
        <v>138</v>
      </c>
      <c r="B62" s="3" t="s">
        <v>17</v>
      </c>
      <c r="C62" s="3" t="s">
        <v>42</v>
      </c>
      <c r="D62" s="3" t="s">
        <v>19</v>
      </c>
      <c r="E62" s="4" t="s">
        <v>139</v>
      </c>
      <c r="F62" s="6">
        <v>60588.398905000002</v>
      </c>
      <c r="G62" s="6">
        <v>37000</v>
      </c>
      <c r="H62" s="6">
        <v>0</v>
      </c>
      <c r="I62" s="6">
        <v>97588.398904999995</v>
      </c>
      <c r="J62" s="6">
        <v>0</v>
      </c>
      <c r="K62" s="6">
        <v>97588.398904999995</v>
      </c>
      <c r="L62" s="6">
        <v>0</v>
      </c>
      <c r="M62" s="6">
        <v>97588.398904999995</v>
      </c>
      <c r="N62" s="6">
        <v>76793.676769340003</v>
      </c>
      <c r="O62" s="6">
        <v>76793.676769340003</v>
      </c>
      <c r="P62" s="6">
        <v>20794.722135659991</v>
      </c>
      <c r="Q62" s="6">
        <v>0</v>
      </c>
    </row>
    <row r="63" spans="1:17" ht="112.5" x14ac:dyDescent="0.25">
      <c r="A63" s="5" t="s">
        <v>138</v>
      </c>
      <c r="B63" s="3" t="s">
        <v>26</v>
      </c>
      <c r="C63" s="3" t="s">
        <v>27</v>
      </c>
      <c r="D63" s="3" t="s">
        <v>19</v>
      </c>
      <c r="E63" s="4" t="s">
        <v>139</v>
      </c>
      <c r="F63" s="6">
        <v>5000</v>
      </c>
      <c r="G63" s="6">
        <v>0</v>
      </c>
      <c r="H63" s="6">
        <v>0</v>
      </c>
      <c r="I63" s="6">
        <v>5000</v>
      </c>
      <c r="J63" s="6">
        <v>0</v>
      </c>
      <c r="K63" s="6">
        <v>3566.9078890000001</v>
      </c>
      <c r="L63" s="6">
        <v>1433.0921109999999</v>
      </c>
      <c r="M63" s="6">
        <v>3566.9078890000001</v>
      </c>
      <c r="N63" s="6">
        <v>1829.243203</v>
      </c>
      <c r="O63" s="6">
        <v>1829.243203</v>
      </c>
      <c r="P63" s="6">
        <v>1737.6646860000001</v>
      </c>
      <c r="Q63" s="6">
        <v>0</v>
      </c>
    </row>
    <row r="64" spans="1:17" ht="112.5" x14ac:dyDescent="0.25">
      <c r="A64" s="5" t="s">
        <v>138</v>
      </c>
      <c r="B64" s="3" t="s">
        <v>26</v>
      </c>
      <c r="C64" s="3" t="s">
        <v>59</v>
      </c>
      <c r="D64" s="3" t="s">
        <v>19</v>
      </c>
      <c r="E64" s="4" t="s">
        <v>139</v>
      </c>
      <c r="F64" s="6">
        <v>80000</v>
      </c>
      <c r="G64" s="6">
        <v>0</v>
      </c>
      <c r="H64" s="6">
        <v>1000</v>
      </c>
      <c r="I64" s="6">
        <v>79000</v>
      </c>
      <c r="J64" s="6">
        <v>0</v>
      </c>
      <c r="K64" s="6">
        <v>38204.762637</v>
      </c>
      <c r="L64" s="6">
        <v>40795.237363</v>
      </c>
      <c r="M64" s="6">
        <v>38204.762637</v>
      </c>
      <c r="N64" s="6">
        <v>17974.757151500002</v>
      </c>
      <c r="O64" s="6">
        <v>14974.311097040001</v>
      </c>
      <c r="P64" s="6">
        <v>20230.005485499998</v>
      </c>
      <c r="Q64" s="6">
        <v>3000.4460544600006</v>
      </c>
    </row>
    <row r="65" spans="1:17" ht="112.5" x14ac:dyDescent="0.25">
      <c r="A65" s="5" t="s">
        <v>138</v>
      </c>
      <c r="B65" s="3" t="s">
        <v>17</v>
      </c>
      <c r="C65" s="3">
        <v>10</v>
      </c>
      <c r="D65" s="3" t="s">
        <v>19</v>
      </c>
      <c r="E65" s="4" t="s">
        <v>139</v>
      </c>
      <c r="F65" s="6">
        <v>0</v>
      </c>
      <c r="G65" s="6">
        <v>1000</v>
      </c>
      <c r="H65" s="6">
        <v>0</v>
      </c>
      <c r="I65" s="6">
        <v>1000</v>
      </c>
      <c r="J65" s="6">
        <v>0</v>
      </c>
      <c r="K65" s="6">
        <v>1000</v>
      </c>
      <c r="L65" s="6">
        <v>0</v>
      </c>
      <c r="M65" s="6">
        <v>1000</v>
      </c>
      <c r="N65" s="6">
        <v>0</v>
      </c>
      <c r="O65" s="6">
        <v>0</v>
      </c>
      <c r="P65" s="6">
        <v>1000</v>
      </c>
      <c r="Q65" s="6">
        <v>0</v>
      </c>
    </row>
    <row r="66" spans="1:17" ht="56.25" x14ac:dyDescent="0.25">
      <c r="A66" s="5" t="s">
        <v>140</v>
      </c>
      <c r="B66" s="3" t="s">
        <v>17</v>
      </c>
      <c r="C66" s="3" t="s">
        <v>42</v>
      </c>
      <c r="D66" s="3" t="s">
        <v>19</v>
      </c>
      <c r="E66" s="4" t="s">
        <v>141</v>
      </c>
      <c r="F66" s="6">
        <v>21176.797809</v>
      </c>
      <c r="G66" s="6">
        <v>0</v>
      </c>
      <c r="H66" s="6">
        <v>0</v>
      </c>
      <c r="I66" s="6">
        <v>21176.797809</v>
      </c>
      <c r="J66" s="6">
        <v>0</v>
      </c>
      <c r="K66" s="6">
        <v>21176.797809</v>
      </c>
      <c r="L66" s="6">
        <v>0</v>
      </c>
      <c r="M66" s="6">
        <v>21176.797809</v>
      </c>
      <c r="N66" s="6">
        <v>21176.797809</v>
      </c>
      <c r="O66" s="6">
        <v>21176.797809</v>
      </c>
      <c r="P66" s="6">
        <v>0</v>
      </c>
      <c r="Q66" s="6">
        <v>0</v>
      </c>
    </row>
    <row r="67" spans="1:17" ht="56.25" x14ac:dyDescent="0.25">
      <c r="A67" s="5" t="s">
        <v>142</v>
      </c>
      <c r="B67" s="3" t="s">
        <v>26</v>
      </c>
      <c r="C67" s="3" t="s">
        <v>27</v>
      </c>
      <c r="D67" s="3" t="s">
        <v>19</v>
      </c>
      <c r="E67" s="4" t="s">
        <v>143</v>
      </c>
      <c r="F67" s="6">
        <v>500</v>
      </c>
      <c r="G67" s="6">
        <v>0</v>
      </c>
      <c r="H67" s="6">
        <v>0</v>
      </c>
      <c r="I67" s="6">
        <v>500</v>
      </c>
      <c r="J67" s="6">
        <v>0</v>
      </c>
      <c r="K67" s="6">
        <v>480.37333000000001</v>
      </c>
      <c r="L67" s="6">
        <v>19.626670000000001</v>
      </c>
      <c r="M67" s="6">
        <v>480.37333000000001</v>
      </c>
      <c r="N67" s="6">
        <v>313.10541438000001</v>
      </c>
      <c r="O67" s="6">
        <v>16.476634000000001</v>
      </c>
      <c r="P67" s="6">
        <v>167.26791562</v>
      </c>
      <c r="Q67" s="6">
        <v>296.62878038000002</v>
      </c>
    </row>
    <row r="68" spans="1:17" ht="78.75" x14ac:dyDescent="0.25">
      <c r="A68" s="5" t="s">
        <v>144</v>
      </c>
      <c r="B68" s="3" t="s">
        <v>17</v>
      </c>
      <c r="C68" s="3" t="s">
        <v>42</v>
      </c>
      <c r="D68" s="3" t="s">
        <v>19</v>
      </c>
      <c r="E68" s="4" t="s">
        <v>145</v>
      </c>
      <c r="F68" s="6">
        <v>65294.199452000001</v>
      </c>
      <c r="G68" s="6">
        <v>0</v>
      </c>
      <c r="H68" s="6">
        <v>0</v>
      </c>
      <c r="I68" s="6">
        <v>65294.199452000001</v>
      </c>
      <c r="J68" s="6">
        <v>0</v>
      </c>
      <c r="K68" s="6">
        <v>65294.199452000001</v>
      </c>
      <c r="L68" s="6">
        <v>0</v>
      </c>
      <c r="M68" s="6">
        <v>65294.199452000001</v>
      </c>
      <c r="N68" s="6">
        <v>58404.535050160004</v>
      </c>
      <c r="O68" s="6">
        <v>58404.535050160004</v>
      </c>
      <c r="P68" s="6">
        <v>6889.6644018399966</v>
      </c>
      <c r="Q68" s="6">
        <v>0</v>
      </c>
    </row>
    <row r="69" spans="1:17" ht="78.75" x14ac:dyDescent="0.25">
      <c r="A69" s="5" t="s">
        <v>144</v>
      </c>
      <c r="B69" s="3" t="s">
        <v>26</v>
      </c>
      <c r="C69" s="3" t="s">
        <v>27</v>
      </c>
      <c r="D69" s="3" t="s">
        <v>19</v>
      </c>
      <c r="E69" s="4" t="s">
        <v>145</v>
      </c>
      <c r="F69" s="6">
        <v>2000</v>
      </c>
      <c r="G69" s="6">
        <v>0</v>
      </c>
      <c r="H69" s="6">
        <v>0</v>
      </c>
      <c r="I69" s="6">
        <v>2000</v>
      </c>
      <c r="J69" s="6">
        <v>0</v>
      </c>
      <c r="K69" s="6">
        <v>1861.48224</v>
      </c>
      <c r="L69" s="6">
        <v>138.51776000000001</v>
      </c>
      <c r="M69" s="6">
        <v>1861.48224</v>
      </c>
      <c r="N69" s="6">
        <v>337.03164169999997</v>
      </c>
      <c r="O69" s="6">
        <v>337.03164169999997</v>
      </c>
      <c r="P69" s="6">
        <v>1524.4505983000001</v>
      </c>
      <c r="Q69" s="6">
        <v>0</v>
      </c>
    </row>
    <row r="70" spans="1:17" ht="45" x14ac:dyDescent="0.25">
      <c r="A70" s="5" t="s">
        <v>146</v>
      </c>
      <c r="B70" s="3" t="s">
        <v>26</v>
      </c>
      <c r="C70" s="3" t="s">
        <v>27</v>
      </c>
      <c r="D70" s="3" t="s">
        <v>19</v>
      </c>
      <c r="E70" s="4" t="s">
        <v>147</v>
      </c>
      <c r="F70" s="6">
        <v>25000</v>
      </c>
      <c r="G70" s="6">
        <v>0</v>
      </c>
      <c r="H70" s="6">
        <v>0</v>
      </c>
      <c r="I70" s="6">
        <v>25000</v>
      </c>
      <c r="J70" s="6">
        <v>0</v>
      </c>
      <c r="K70" s="6">
        <v>599.98800000000006</v>
      </c>
      <c r="L70" s="6">
        <v>24400.011999999999</v>
      </c>
      <c r="M70" s="6">
        <v>599.98800000000006</v>
      </c>
      <c r="N70" s="6">
        <v>436.57300900000001</v>
      </c>
      <c r="O70" s="6">
        <v>308.55092000000002</v>
      </c>
      <c r="P70" s="6">
        <v>163.41499100000004</v>
      </c>
      <c r="Q70" s="6">
        <v>128.02208899999999</v>
      </c>
    </row>
    <row r="71" spans="1:17" ht="78.75" x14ac:dyDescent="0.25">
      <c r="A71" s="5" t="s">
        <v>148</v>
      </c>
      <c r="B71" s="3" t="s">
        <v>17</v>
      </c>
      <c r="C71" s="3">
        <v>11</v>
      </c>
      <c r="D71" s="3" t="s">
        <v>19</v>
      </c>
      <c r="E71" s="4" t="s">
        <v>149</v>
      </c>
      <c r="F71" s="6">
        <v>0</v>
      </c>
      <c r="G71" s="6">
        <v>4871.5230000000001</v>
      </c>
      <c r="H71" s="6">
        <v>0</v>
      </c>
      <c r="I71" s="6">
        <v>4871.5230000000001</v>
      </c>
      <c r="J71" s="6">
        <v>0</v>
      </c>
      <c r="K71" s="6">
        <v>2250.5691162899998</v>
      </c>
      <c r="L71" s="6">
        <v>2620.9538837099999</v>
      </c>
      <c r="M71" s="6">
        <v>2250.5691162899998</v>
      </c>
      <c r="N71" s="6">
        <v>0</v>
      </c>
      <c r="O71" s="6">
        <v>0</v>
      </c>
      <c r="P71" s="6">
        <v>2250.5691162899998</v>
      </c>
      <c r="Q71" s="6">
        <v>0</v>
      </c>
    </row>
    <row r="72" spans="1:17" ht="78.75" x14ac:dyDescent="0.25">
      <c r="A72" s="5" t="s">
        <v>148</v>
      </c>
      <c r="B72" s="3" t="s">
        <v>26</v>
      </c>
      <c r="C72" s="3" t="s">
        <v>27</v>
      </c>
      <c r="D72" s="3" t="s">
        <v>19</v>
      </c>
      <c r="E72" s="4" t="s">
        <v>149</v>
      </c>
      <c r="F72" s="6">
        <v>5000</v>
      </c>
      <c r="G72" s="6">
        <v>628.47699999999998</v>
      </c>
      <c r="H72" s="6">
        <v>0</v>
      </c>
      <c r="I72" s="6">
        <v>5628.4769999999999</v>
      </c>
      <c r="J72" s="6">
        <v>0</v>
      </c>
      <c r="K72" s="6">
        <v>5000</v>
      </c>
      <c r="L72" s="6">
        <v>628.47699999999998</v>
      </c>
      <c r="M72" s="6">
        <v>5000</v>
      </c>
      <c r="N72" s="6">
        <v>2619.1031985</v>
      </c>
      <c r="O72" s="6">
        <v>793.25645102999999</v>
      </c>
      <c r="P72" s="6">
        <v>2380.8968015</v>
      </c>
      <c r="Q72" s="6">
        <v>1825.8467474700001</v>
      </c>
    </row>
    <row r="73" spans="1:17" ht="67.5" x14ac:dyDescent="0.25">
      <c r="A73" s="5" t="s">
        <v>150</v>
      </c>
      <c r="B73" s="3" t="s">
        <v>17</v>
      </c>
      <c r="C73" s="3" t="s">
        <v>42</v>
      </c>
      <c r="D73" s="3" t="s">
        <v>19</v>
      </c>
      <c r="E73" s="4" t="s">
        <v>151</v>
      </c>
      <c r="F73" s="6">
        <v>27500</v>
      </c>
      <c r="G73" s="6">
        <v>0</v>
      </c>
      <c r="H73" s="6">
        <v>0</v>
      </c>
      <c r="I73" s="6">
        <v>27500</v>
      </c>
      <c r="J73" s="6">
        <v>0</v>
      </c>
      <c r="K73" s="6">
        <v>27500</v>
      </c>
      <c r="L73" s="6">
        <v>0</v>
      </c>
      <c r="M73" s="6">
        <v>27500</v>
      </c>
      <c r="N73" s="6">
        <v>26822.78953505</v>
      </c>
      <c r="O73" s="6">
        <v>26822.78953505</v>
      </c>
      <c r="P73" s="6">
        <v>677.21046494999973</v>
      </c>
      <c r="Q73" s="6">
        <v>0</v>
      </c>
    </row>
    <row r="74" spans="1:17" ht="67.5" x14ac:dyDescent="0.25">
      <c r="A74" s="5" t="s">
        <v>150</v>
      </c>
      <c r="B74" s="3" t="s">
        <v>26</v>
      </c>
      <c r="C74" s="3" t="s">
        <v>27</v>
      </c>
      <c r="D74" s="3" t="s">
        <v>19</v>
      </c>
      <c r="E74" s="4" t="s">
        <v>151</v>
      </c>
      <c r="F74" s="6">
        <v>2500</v>
      </c>
      <c r="G74" s="6">
        <v>0</v>
      </c>
      <c r="H74" s="6">
        <v>0</v>
      </c>
      <c r="I74" s="6">
        <v>2500</v>
      </c>
      <c r="J74" s="6">
        <v>0</v>
      </c>
      <c r="K74" s="6">
        <v>73.214175590000011</v>
      </c>
      <c r="L74" s="6">
        <v>2426.7858244099998</v>
      </c>
      <c r="M74" s="6">
        <v>73.214175590000011</v>
      </c>
      <c r="N74" s="6">
        <v>73.214175590000011</v>
      </c>
      <c r="O74" s="6">
        <v>73.214175590000011</v>
      </c>
      <c r="P74" s="6">
        <v>0</v>
      </c>
      <c r="Q74" s="6">
        <v>0</v>
      </c>
    </row>
    <row r="75" spans="1:17" ht="56.25" x14ac:dyDescent="0.25">
      <c r="A75" s="5" t="s">
        <v>152</v>
      </c>
      <c r="B75" s="3" t="s">
        <v>17</v>
      </c>
      <c r="C75" s="3" t="s">
        <v>42</v>
      </c>
      <c r="D75" s="3" t="s">
        <v>19</v>
      </c>
      <c r="E75" s="4" t="s">
        <v>153</v>
      </c>
      <c r="F75" s="6">
        <v>1000</v>
      </c>
      <c r="G75" s="6">
        <v>0</v>
      </c>
      <c r="H75" s="6">
        <v>0</v>
      </c>
      <c r="I75" s="6">
        <v>1000</v>
      </c>
      <c r="J75" s="6">
        <v>0</v>
      </c>
      <c r="K75" s="6">
        <v>921.44172000000003</v>
      </c>
      <c r="L75" s="6">
        <v>78.558279999999996</v>
      </c>
      <c r="M75" s="6">
        <v>921.44172000000003</v>
      </c>
      <c r="N75" s="6">
        <v>921.4262432999999</v>
      </c>
      <c r="O75" s="6">
        <v>921.4262432999999</v>
      </c>
      <c r="P75" s="6">
        <v>1.5476700000135679E-2</v>
      </c>
      <c r="Q75" s="6">
        <v>0</v>
      </c>
    </row>
    <row r="76" spans="1:17" ht="90" x14ac:dyDescent="0.25">
      <c r="A76" s="5" t="s">
        <v>154</v>
      </c>
      <c r="B76" s="3" t="s">
        <v>26</v>
      </c>
      <c r="C76" s="3" t="s">
        <v>27</v>
      </c>
      <c r="D76" s="3" t="s">
        <v>19</v>
      </c>
      <c r="E76" s="4" t="s">
        <v>155</v>
      </c>
      <c r="F76" s="6">
        <v>13955.790445000001</v>
      </c>
      <c r="G76" s="6">
        <v>0</v>
      </c>
      <c r="H76" s="6">
        <v>0</v>
      </c>
      <c r="I76" s="6">
        <v>13955.790445000001</v>
      </c>
      <c r="J76" s="6">
        <v>0</v>
      </c>
      <c r="K76" s="6">
        <v>10797.007376799998</v>
      </c>
      <c r="L76" s="6">
        <v>3158.7830681999999</v>
      </c>
      <c r="M76" s="6">
        <v>10797.007376799998</v>
      </c>
      <c r="N76" s="6">
        <v>910.17540086999998</v>
      </c>
      <c r="O76" s="6">
        <v>910.17540086999998</v>
      </c>
      <c r="P76" s="6">
        <v>9886.8319759299993</v>
      </c>
      <c r="Q76" s="6">
        <v>0</v>
      </c>
    </row>
    <row r="77" spans="1:17" ht="90" x14ac:dyDescent="0.25">
      <c r="A77" s="5" t="s">
        <v>154</v>
      </c>
      <c r="B77" s="3" t="s">
        <v>26</v>
      </c>
      <c r="C77" s="3" t="s">
        <v>59</v>
      </c>
      <c r="D77" s="3" t="s">
        <v>19</v>
      </c>
      <c r="E77" s="4" t="s">
        <v>155</v>
      </c>
      <c r="F77" s="6">
        <v>2644.2095549999999</v>
      </c>
      <c r="G77" s="6">
        <v>0</v>
      </c>
      <c r="H77" s="6">
        <v>0</v>
      </c>
      <c r="I77" s="6">
        <v>2644.2095549999999</v>
      </c>
      <c r="J77" s="6">
        <v>0</v>
      </c>
      <c r="K77" s="6">
        <v>0</v>
      </c>
      <c r="L77" s="6">
        <v>2644.2095549999999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</row>
    <row r="78" spans="1:17" ht="45" x14ac:dyDescent="0.25">
      <c r="A78" s="5" t="s">
        <v>156</v>
      </c>
      <c r="B78" s="3" t="s">
        <v>17</v>
      </c>
      <c r="C78" s="3" t="s">
        <v>42</v>
      </c>
      <c r="D78" s="3" t="s">
        <v>19</v>
      </c>
      <c r="E78" s="4" t="s">
        <v>157</v>
      </c>
      <c r="F78" s="6">
        <v>500</v>
      </c>
      <c r="G78" s="6">
        <v>0</v>
      </c>
      <c r="H78" s="6">
        <v>0</v>
      </c>
      <c r="I78" s="6">
        <v>500</v>
      </c>
      <c r="J78" s="6">
        <v>0</v>
      </c>
      <c r="K78" s="6">
        <v>475.96023500000001</v>
      </c>
      <c r="L78" s="6">
        <v>24.039764999999999</v>
      </c>
      <c r="M78" s="6">
        <v>475.96023500000001</v>
      </c>
      <c r="N78" s="6">
        <v>0</v>
      </c>
      <c r="O78" s="6">
        <v>0</v>
      </c>
      <c r="P78" s="6">
        <v>475.96023500000001</v>
      </c>
      <c r="Q78" s="6">
        <v>0</v>
      </c>
    </row>
    <row r="79" spans="1:17" ht="67.5" x14ac:dyDescent="0.25">
      <c r="A79" s="5" t="s">
        <v>158</v>
      </c>
      <c r="B79" s="3" t="s">
        <v>17</v>
      </c>
      <c r="C79" s="3" t="s">
        <v>42</v>
      </c>
      <c r="D79" s="3" t="s">
        <v>19</v>
      </c>
      <c r="E79" s="4" t="s">
        <v>159</v>
      </c>
      <c r="F79" s="6">
        <v>15000</v>
      </c>
      <c r="G79" s="6">
        <v>0</v>
      </c>
      <c r="H79" s="6">
        <v>8</v>
      </c>
      <c r="I79" s="6">
        <v>14992</v>
      </c>
      <c r="J79" s="6">
        <v>0</v>
      </c>
      <c r="K79" s="6">
        <v>14874.25305917</v>
      </c>
      <c r="L79" s="6">
        <v>117.74694083</v>
      </c>
      <c r="M79" s="6">
        <v>14865.373559170001</v>
      </c>
      <c r="N79" s="6">
        <v>7058.7210938900007</v>
      </c>
      <c r="O79" s="6">
        <v>7058.7210938900007</v>
      </c>
      <c r="P79" s="6">
        <v>7806.6524652799999</v>
      </c>
      <c r="Q79" s="6">
        <v>0</v>
      </c>
    </row>
    <row r="80" spans="1:17" ht="67.5" x14ac:dyDescent="0.25">
      <c r="A80" s="5" t="s">
        <v>158</v>
      </c>
      <c r="B80" s="3" t="s">
        <v>26</v>
      </c>
      <c r="C80" s="3" t="s">
        <v>27</v>
      </c>
      <c r="D80" s="3" t="s">
        <v>19</v>
      </c>
      <c r="E80" s="4" t="s">
        <v>159</v>
      </c>
      <c r="F80" s="6">
        <v>20000</v>
      </c>
      <c r="G80" s="6">
        <v>8</v>
      </c>
      <c r="H80" s="6">
        <v>0</v>
      </c>
      <c r="I80" s="6">
        <v>20008</v>
      </c>
      <c r="J80" s="6">
        <v>0</v>
      </c>
      <c r="K80" s="6">
        <v>0</v>
      </c>
      <c r="L80" s="6">
        <v>20008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</row>
    <row r="81" spans="1:17" ht="45" x14ac:dyDescent="0.25">
      <c r="A81" s="5" t="s">
        <v>160</v>
      </c>
      <c r="B81" s="3" t="s">
        <v>17</v>
      </c>
      <c r="C81" s="3" t="s">
        <v>42</v>
      </c>
      <c r="D81" s="3" t="s">
        <v>19</v>
      </c>
      <c r="E81" s="4" t="s">
        <v>161</v>
      </c>
      <c r="F81" s="6">
        <v>1000</v>
      </c>
      <c r="G81" s="6">
        <v>0</v>
      </c>
      <c r="H81" s="6">
        <v>0</v>
      </c>
      <c r="I81" s="6">
        <v>1000</v>
      </c>
      <c r="J81" s="6">
        <v>0</v>
      </c>
      <c r="K81" s="6">
        <v>956.12264000000005</v>
      </c>
      <c r="L81" s="6">
        <v>43.877360000000003</v>
      </c>
      <c r="M81" s="6">
        <v>956.12264000000005</v>
      </c>
      <c r="N81" s="6">
        <v>118.195902</v>
      </c>
      <c r="O81" s="6">
        <v>118.195902</v>
      </c>
      <c r="P81" s="6">
        <v>837.926738</v>
      </c>
      <c r="Q81" s="6">
        <v>0</v>
      </c>
    </row>
    <row r="82" spans="1:17" ht="112.5" x14ac:dyDescent="0.25">
      <c r="A82" s="5" t="s">
        <v>162</v>
      </c>
      <c r="B82" s="3" t="s">
        <v>17</v>
      </c>
      <c r="C82" s="3" t="s">
        <v>42</v>
      </c>
      <c r="D82" s="3" t="s">
        <v>19</v>
      </c>
      <c r="E82" s="4" t="s">
        <v>163</v>
      </c>
      <c r="F82" s="6">
        <v>69832.196714000005</v>
      </c>
      <c r="G82" s="6">
        <v>0</v>
      </c>
      <c r="H82" s="6">
        <v>0</v>
      </c>
      <c r="I82" s="6">
        <v>69832.196714000005</v>
      </c>
      <c r="J82" s="6">
        <v>0</v>
      </c>
      <c r="K82" s="6">
        <v>69832.196713229991</v>
      </c>
      <c r="L82" s="6">
        <v>7.7000000000000004E-7</v>
      </c>
      <c r="M82" s="6">
        <v>69832.196713229991</v>
      </c>
      <c r="N82" s="6">
        <v>61374.964658739998</v>
      </c>
      <c r="O82" s="6">
        <v>61374.964658739998</v>
      </c>
      <c r="P82" s="6">
        <v>8457.2320544899922</v>
      </c>
      <c r="Q82" s="6">
        <v>0</v>
      </c>
    </row>
    <row r="83" spans="1:17" ht="56.25" x14ac:dyDescent="0.25">
      <c r="A83" s="5" t="s">
        <v>164</v>
      </c>
      <c r="B83" s="3" t="s">
        <v>17</v>
      </c>
      <c r="C83" s="3" t="s">
        <v>42</v>
      </c>
      <c r="D83" s="3" t="s">
        <v>19</v>
      </c>
      <c r="E83" s="4" t="s">
        <v>165</v>
      </c>
      <c r="F83" s="6">
        <v>5000</v>
      </c>
      <c r="G83" s="6">
        <v>0</v>
      </c>
      <c r="H83" s="6">
        <v>0</v>
      </c>
      <c r="I83" s="6">
        <v>5000</v>
      </c>
      <c r="J83" s="6">
        <v>0</v>
      </c>
      <c r="K83" s="6">
        <v>5000</v>
      </c>
      <c r="L83" s="6">
        <v>0</v>
      </c>
      <c r="M83" s="6">
        <v>5000</v>
      </c>
      <c r="N83" s="6">
        <v>2844.7720890000001</v>
      </c>
      <c r="O83" s="6">
        <v>2844.7720890000001</v>
      </c>
      <c r="P83" s="6">
        <v>2155.2279109999999</v>
      </c>
      <c r="Q83" s="6">
        <v>0</v>
      </c>
    </row>
    <row r="84" spans="1:17" ht="56.25" x14ac:dyDescent="0.25">
      <c r="A84" s="5" t="s">
        <v>166</v>
      </c>
      <c r="B84" s="3" t="s">
        <v>17</v>
      </c>
      <c r="C84" s="3" t="s">
        <v>42</v>
      </c>
      <c r="D84" s="3" t="s">
        <v>19</v>
      </c>
      <c r="E84" s="4" t="s">
        <v>167</v>
      </c>
      <c r="F84" s="6">
        <v>11859.006772999999</v>
      </c>
      <c r="G84" s="6">
        <v>0</v>
      </c>
      <c r="H84" s="6">
        <v>59.006773000000003</v>
      </c>
      <c r="I84" s="6">
        <v>11800</v>
      </c>
      <c r="J84" s="6">
        <v>0</v>
      </c>
      <c r="K84" s="6">
        <v>11800</v>
      </c>
      <c r="L84" s="6">
        <v>0</v>
      </c>
      <c r="M84" s="6">
        <v>11800</v>
      </c>
      <c r="N84" s="6">
        <v>11215.026033600001</v>
      </c>
      <c r="O84" s="6">
        <v>11215.026033600001</v>
      </c>
      <c r="P84" s="6">
        <v>584.97396639999897</v>
      </c>
      <c r="Q84" s="6">
        <v>0</v>
      </c>
    </row>
    <row r="85" spans="1:17" ht="56.25" x14ac:dyDescent="0.25">
      <c r="A85" s="5" t="s">
        <v>166</v>
      </c>
      <c r="B85" s="3" t="s">
        <v>26</v>
      </c>
      <c r="C85" s="3">
        <v>20</v>
      </c>
      <c r="D85" s="3" t="s">
        <v>19</v>
      </c>
      <c r="E85" s="4" t="s">
        <v>167</v>
      </c>
      <c r="F85" s="6">
        <v>0</v>
      </c>
      <c r="G85" s="6">
        <v>59.006773000000003</v>
      </c>
      <c r="H85" s="6">
        <v>0</v>
      </c>
      <c r="I85" s="6">
        <v>59.006773000000003</v>
      </c>
      <c r="J85" s="6">
        <v>0</v>
      </c>
      <c r="K85" s="6">
        <v>0</v>
      </c>
      <c r="L85" s="6">
        <v>59.006773000000003</v>
      </c>
      <c r="M85" s="6">
        <v>0</v>
      </c>
      <c r="N85" s="6">
        <v>0</v>
      </c>
      <c r="O85" s="6">
        <v>0</v>
      </c>
      <c r="P85" s="6">
        <v>0</v>
      </c>
      <c r="Q85" s="6">
        <v>0</v>
      </c>
    </row>
    <row r="86" spans="1:17" ht="67.5" x14ac:dyDescent="0.25">
      <c r="A86" s="5" t="s">
        <v>168</v>
      </c>
      <c r="B86" s="3" t="s">
        <v>17</v>
      </c>
      <c r="C86" s="3">
        <v>11</v>
      </c>
      <c r="D86" s="3" t="s">
        <v>19</v>
      </c>
      <c r="E86" s="4" t="s">
        <v>169</v>
      </c>
      <c r="F86" s="6">
        <v>10000</v>
      </c>
      <c r="G86" s="6">
        <v>0</v>
      </c>
      <c r="H86" s="6">
        <v>0</v>
      </c>
      <c r="I86" s="6">
        <v>10000</v>
      </c>
      <c r="J86" s="6">
        <v>0</v>
      </c>
      <c r="K86" s="6">
        <v>10000</v>
      </c>
      <c r="L86" s="6">
        <v>0</v>
      </c>
      <c r="M86" s="6">
        <v>10000</v>
      </c>
      <c r="N86" s="6">
        <v>9206.8717961800012</v>
      </c>
      <c r="O86" s="6">
        <v>9206.8717961800012</v>
      </c>
      <c r="P86" s="6">
        <v>793.12820381999882</v>
      </c>
      <c r="Q86" s="6">
        <v>0</v>
      </c>
    </row>
    <row r="87" spans="1:17" ht="56.25" x14ac:dyDescent="0.25">
      <c r="A87" s="5" t="s">
        <v>170</v>
      </c>
      <c r="B87" s="3" t="s">
        <v>17</v>
      </c>
      <c r="C87" s="3" t="s">
        <v>42</v>
      </c>
      <c r="D87" s="3" t="s">
        <v>19</v>
      </c>
      <c r="E87" s="4" t="s">
        <v>171</v>
      </c>
      <c r="F87" s="6">
        <v>1000</v>
      </c>
      <c r="G87" s="6">
        <v>0</v>
      </c>
      <c r="H87" s="6">
        <v>0</v>
      </c>
      <c r="I87" s="6">
        <v>1000</v>
      </c>
      <c r="J87" s="6">
        <v>0</v>
      </c>
      <c r="K87" s="6">
        <v>108.27125100000001</v>
      </c>
      <c r="L87" s="6">
        <v>891.72874899999999</v>
      </c>
      <c r="M87" s="6">
        <v>108.27125100000001</v>
      </c>
      <c r="N87" s="6">
        <v>108.27125100000001</v>
      </c>
      <c r="O87" s="6">
        <v>108.27125100000001</v>
      </c>
      <c r="P87" s="6">
        <v>0</v>
      </c>
      <c r="Q87" s="6">
        <v>0</v>
      </c>
    </row>
    <row r="88" spans="1:17" ht="67.5" x14ac:dyDescent="0.25">
      <c r="A88" s="5" t="s">
        <v>172</v>
      </c>
      <c r="B88" s="3" t="s">
        <v>17</v>
      </c>
      <c r="C88" s="3" t="s">
        <v>42</v>
      </c>
      <c r="D88" s="3" t="s">
        <v>19</v>
      </c>
      <c r="E88" s="4" t="s">
        <v>173</v>
      </c>
      <c r="F88" s="6">
        <v>10588.398905</v>
      </c>
      <c r="G88" s="6">
        <v>0</v>
      </c>
      <c r="H88" s="6">
        <v>0</v>
      </c>
      <c r="I88" s="6">
        <v>10588.398905</v>
      </c>
      <c r="J88" s="6">
        <v>0</v>
      </c>
      <c r="K88" s="6">
        <v>10588.398905</v>
      </c>
      <c r="L88" s="6">
        <v>0</v>
      </c>
      <c r="M88" s="6">
        <v>10588.398905</v>
      </c>
      <c r="N88" s="6">
        <v>10488.029331799999</v>
      </c>
      <c r="O88" s="6">
        <v>10488.029331799999</v>
      </c>
      <c r="P88" s="6">
        <v>100.36957320000147</v>
      </c>
      <c r="Q88" s="6">
        <v>0</v>
      </c>
    </row>
    <row r="89" spans="1:17" ht="67.5" x14ac:dyDescent="0.25">
      <c r="A89" s="5" t="s">
        <v>174</v>
      </c>
      <c r="B89" s="3" t="s">
        <v>17</v>
      </c>
      <c r="C89" s="3" t="s">
        <v>42</v>
      </c>
      <c r="D89" s="3" t="s">
        <v>19</v>
      </c>
      <c r="E89" s="4" t="s">
        <v>175</v>
      </c>
      <c r="F89" s="6">
        <v>15000</v>
      </c>
      <c r="G89" s="6">
        <v>0</v>
      </c>
      <c r="H89" s="6">
        <v>315</v>
      </c>
      <c r="I89" s="6">
        <v>14685</v>
      </c>
      <c r="J89" s="6">
        <v>0</v>
      </c>
      <c r="K89" s="6">
        <v>14064.66262567</v>
      </c>
      <c r="L89" s="6">
        <v>620.33737432999999</v>
      </c>
      <c r="M89" s="6">
        <v>14062.93929167</v>
      </c>
      <c r="N89" s="6">
        <v>4596.5152345900005</v>
      </c>
      <c r="O89" s="6">
        <v>4596.3565345900006</v>
      </c>
      <c r="P89" s="6">
        <v>9466.4240570799993</v>
      </c>
      <c r="Q89" s="6">
        <v>0.15869999999995343</v>
      </c>
    </row>
    <row r="90" spans="1:17" ht="67.5" x14ac:dyDescent="0.25">
      <c r="A90" s="5" t="s">
        <v>174</v>
      </c>
      <c r="B90" s="3" t="s">
        <v>26</v>
      </c>
      <c r="C90" s="3" t="s">
        <v>27</v>
      </c>
      <c r="D90" s="3" t="s">
        <v>19</v>
      </c>
      <c r="E90" s="4" t="s">
        <v>175</v>
      </c>
      <c r="F90" s="6">
        <v>10000</v>
      </c>
      <c r="G90" s="6">
        <v>315</v>
      </c>
      <c r="H90" s="6">
        <v>0</v>
      </c>
      <c r="I90" s="6">
        <v>10315</v>
      </c>
      <c r="J90" s="6">
        <v>0</v>
      </c>
      <c r="K90" s="6">
        <v>2555.7098299999998</v>
      </c>
      <c r="L90" s="6">
        <v>7759.2901700000002</v>
      </c>
      <c r="M90" s="6">
        <v>2555.7098299999998</v>
      </c>
      <c r="N90" s="6">
        <v>0</v>
      </c>
      <c r="O90" s="6">
        <v>0</v>
      </c>
      <c r="P90" s="6">
        <v>2555.7098299999998</v>
      </c>
      <c r="Q90" s="6">
        <v>0</v>
      </c>
    </row>
    <row r="91" spans="1:17" ht="45" x14ac:dyDescent="0.25">
      <c r="A91" s="5" t="s">
        <v>176</v>
      </c>
      <c r="B91" s="3" t="s">
        <v>17</v>
      </c>
      <c r="C91" s="3" t="s">
        <v>42</v>
      </c>
      <c r="D91" s="3" t="s">
        <v>19</v>
      </c>
      <c r="E91" s="4" t="s">
        <v>177</v>
      </c>
      <c r="F91" s="6">
        <v>36470.997261999997</v>
      </c>
      <c r="G91" s="6">
        <v>0</v>
      </c>
      <c r="H91" s="6">
        <v>1000</v>
      </c>
      <c r="I91" s="6">
        <v>35470.997261999997</v>
      </c>
      <c r="J91" s="6">
        <v>0</v>
      </c>
      <c r="K91" s="6">
        <v>33420.508477540003</v>
      </c>
      <c r="L91" s="6">
        <v>2050.4887844600003</v>
      </c>
      <c r="M91" s="6">
        <v>33420.508477540003</v>
      </c>
      <c r="N91" s="6">
        <v>27281.82511568</v>
      </c>
      <c r="O91" s="6">
        <v>27132.39783975</v>
      </c>
      <c r="P91" s="6">
        <v>6138.6833618600031</v>
      </c>
      <c r="Q91" s="6">
        <v>149.42727593000018</v>
      </c>
    </row>
    <row r="92" spans="1:17" ht="45" x14ac:dyDescent="0.25">
      <c r="A92" s="5" t="s">
        <v>176</v>
      </c>
      <c r="B92" s="3" t="s">
        <v>26</v>
      </c>
      <c r="C92" s="3">
        <v>20</v>
      </c>
      <c r="D92" s="3" t="s">
        <v>19</v>
      </c>
      <c r="E92" s="4" t="s">
        <v>177</v>
      </c>
      <c r="F92" s="6">
        <v>0</v>
      </c>
      <c r="G92" s="6">
        <v>1000</v>
      </c>
      <c r="H92" s="6">
        <v>0</v>
      </c>
      <c r="I92" s="6">
        <v>1000</v>
      </c>
      <c r="J92" s="6">
        <v>0</v>
      </c>
      <c r="K92" s="6">
        <v>0</v>
      </c>
      <c r="L92" s="6">
        <v>1000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</row>
    <row r="93" spans="1:17" ht="56.25" x14ac:dyDescent="0.25">
      <c r="A93" s="5" t="s">
        <v>178</v>
      </c>
      <c r="B93" s="3" t="s">
        <v>26</v>
      </c>
      <c r="C93" s="3" t="s">
        <v>27</v>
      </c>
      <c r="D93" s="3" t="s">
        <v>19</v>
      </c>
      <c r="E93" s="4" t="s">
        <v>179</v>
      </c>
      <c r="F93" s="6">
        <v>1000</v>
      </c>
      <c r="G93" s="6">
        <v>0</v>
      </c>
      <c r="H93" s="6">
        <v>0</v>
      </c>
      <c r="I93" s="6">
        <v>1000</v>
      </c>
      <c r="J93" s="6">
        <v>0</v>
      </c>
      <c r="K93" s="6">
        <v>0</v>
      </c>
      <c r="L93" s="6">
        <v>1000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</row>
    <row r="94" spans="1:17" ht="56.25" x14ac:dyDescent="0.25">
      <c r="A94" s="5" t="s">
        <v>180</v>
      </c>
      <c r="B94" s="3" t="s">
        <v>17</v>
      </c>
      <c r="C94" s="3" t="s">
        <v>42</v>
      </c>
      <c r="D94" s="3" t="s">
        <v>19</v>
      </c>
      <c r="E94" s="4" t="s">
        <v>181</v>
      </c>
      <c r="F94" s="6">
        <v>500</v>
      </c>
      <c r="G94" s="6">
        <v>0</v>
      </c>
      <c r="H94" s="6">
        <v>0</v>
      </c>
      <c r="I94" s="6">
        <v>500</v>
      </c>
      <c r="J94" s="6">
        <v>0</v>
      </c>
      <c r="K94" s="6">
        <v>489.89129500000001</v>
      </c>
      <c r="L94" s="6">
        <v>10.108705</v>
      </c>
      <c r="M94" s="6">
        <v>489.89129500000001</v>
      </c>
      <c r="N94" s="6">
        <v>366.97230724000002</v>
      </c>
      <c r="O94" s="6">
        <v>358.64087924</v>
      </c>
      <c r="P94" s="6">
        <v>122.91898775999999</v>
      </c>
      <c r="Q94" s="6">
        <v>8.3314280000000167</v>
      </c>
    </row>
    <row r="95" spans="1:17" ht="78.75" x14ac:dyDescent="0.25">
      <c r="A95" s="5" t="s">
        <v>182</v>
      </c>
      <c r="B95" s="3" t="s">
        <v>17</v>
      </c>
      <c r="C95" s="3" t="s">
        <v>42</v>
      </c>
      <c r="D95" s="3" t="s">
        <v>19</v>
      </c>
      <c r="E95" s="4" t="s">
        <v>183</v>
      </c>
      <c r="F95" s="6">
        <v>10588.398905</v>
      </c>
      <c r="G95" s="6">
        <v>0</v>
      </c>
      <c r="H95" s="6">
        <v>0</v>
      </c>
      <c r="I95" s="6">
        <v>10588.398905</v>
      </c>
      <c r="J95" s="6">
        <v>0</v>
      </c>
      <c r="K95" s="6">
        <v>10588.398905</v>
      </c>
      <c r="L95" s="6">
        <v>0</v>
      </c>
      <c r="M95" s="6">
        <v>10588.398905</v>
      </c>
      <c r="N95" s="6">
        <v>9968.2620850000003</v>
      </c>
      <c r="O95" s="6">
        <v>9968.2620850000003</v>
      </c>
      <c r="P95" s="6">
        <v>620.13681999999972</v>
      </c>
      <c r="Q95" s="6">
        <v>0</v>
      </c>
    </row>
    <row r="96" spans="1:17" ht="45" x14ac:dyDescent="0.25">
      <c r="A96" s="5" t="s">
        <v>184</v>
      </c>
      <c r="B96" s="3" t="s">
        <v>17</v>
      </c>
      <c r="C96" s="3" t="s">
        <v>42</v>
      </c>
      <c r="D96" s="3" t="s">
        <v>19</v>
      </c>
      <c r="E96" s="4" t="s">
        <v>185</v>
      </c>
      <c r="F96" s="6">
        <v>1000</v>
      </c>
      <c r="G96" s="6">
        <v>0</v>
      </c>
      <c r="H96" s="6">
        <v>0</v>
      </c>
      <c r="I96" s="6">
        <v>1000</v>
      </c>
      <c r="J96" s="6">
        <v>0</v>
      </c>
      <c r="K96" s="6">
        <v>119.179761</v>
      </c>
      <c r="L96" s="6">
        <v>880.82023900000002</v>
      </c>
      <c r="M96" s="6">
        <v>119.179761</v>
      </c>
      <c r="N96" s="6">
        <v>51.595165999999999</v>
      </c>
      <c r="O96" s="6">
        <v>0</v>
      </c>
      <c r="P96" s="6">
        <v>67.584595000000007</v>
      </c>
      <c r="Q96" s="6">
        <v>51.595165999999999</v>
      </c>
    </row>
    <row r="97" spans="1:17" ht="90" x14ac:dyDescent="0.25">
      <c r="A97" s="5" t="s">
        <v>55</v>
      </c>
      <c r="B97" s="3" t="s">
        <v>17</v>
      </c>
      <c r="C97" s="3" t="s">
        <v>42</v>
      </c>
      <c r="D97" s="3" t="s">
        <v>19</v>
      </c>
      <c r="E97" s="4" t="s">
        <v>56</v>
      </c>
      <c r="F97" s="6">
        <v>45000</v>
      </c>
      <c r="G97" s="6">
        <v>0</v>
      </c>
      <c r="H97" s="6">
        <v>0</v>
      </c>
      <c r="I97" s="6">
        <v>45000</v>
      </c>
      <c r="J97" s="6">
        <v>0</v>
      </c>
      <c r="K97" s="6">
        <v>45000</v>
      </c>
      <c r="L97" s="6">
        <v>0</v>
      </c>
      <c r="M97" s="6">
        <v>45000</v>
      </c>
      <c r="N97" s="6">
        <v>38282.820662010003</v>
      </c>
      <c r="O97" s="6">
        <v>38282.820662010003</v>
      </c>
      <c r="P97" s="6">
        <v>6717.1793379899973</v>
      </c>
      <c r="Q97" s="6">
        <v>0</v>
      </c>
    </row>
    <row r="98" spans="1:17" ht="90" x14ac:dyDescent="0.25">
      <c r="A98" s="5" t="s">
        <v>55</v>
      </c>
      <c r="B98" s="3" t="s">
        <v>17</v>
      </c>
      <c r="C98" s="3">
        <v>10</v>
      </c>
      <c r="D98" s="3" t="s">
        <v>19</v>
      </c>
      <c r="E98" s="4" t="s">
        <v>56</v>
      </c>
      <c r="F98" s="6">
        <v>0</v>
      </c>
      <c r="G98" s="6">
        <v>6000</v>
      </c>
      <c r="H98" s="6">
        <v>0</v>
      </c>
      <c r="I98" s="6">
        <v>6000</v>
      </c>
      <c r="J98" s="6">
        <v>0</v>
      </c>
      <c r="K98" s="6">
        <v>6000</v>
      </c>
      <c r="L98" s="6">
        <v>0</v>
      </c>
      <c r="M98" s="6">
        <v>6000</v>
      </c>
      <c r="N98" s="6">
        <v>0</v>
      </c>
      <c r="O98" s="6">
        <v>0</v>
      </c>
      <c r="P98" s="6">
        <v>6000</v>
      </c>
      <c r="Q98" s="6">
        <v>0</v>
      </c>
    </row>
    <row r="99" spans="1:17" ht="90" x14ac:dyDescent="0.25">
      <c r="A99" s="5" t="s">
        <v>55</v>
      </c>
      <c r="B99" s="3" t="s">
        <v>26</v>
      </c>
      <c r="C99" s="3" t="s">
        <v>27</v>
      </c>
      <c r="D99" s="3" t="s">
        <v>19</v>
      </c>
      <c r="E99" s="4" t="s">
        <v>56</v>
      </c>
      <c r="F99" s="6">
        <v>65000</v>
      </c>
      <c r="G99" s="6">
        <v>0</v>
      </c>
      <c r="H99" s="6">
        <v>21000</v>
      </c>
      <c r="I99" s="6">
        <v>44000</v>
      </c>
      <c r="J99" s="6">
        <v>0</v>
      </c>
      <c r="K99" s="6">
        <v>33319.696405000002</v>
      </c>
      <c r="L99" s="6">
        <v>10680.303594999999</v>
      </c>
      <c r="M99" s="6">
        <v>33319.696405000002</v>
      </c>
      <c r="N99" s="6">
        <v>5071.5638966300003</v>
      </c>
      <c r="O99" s="6">
        <v>1773.6115090399999</v>
      </c>
      <c r="P99" s="6">
        <v>28248.132508370003</v>
      </c>
      <c r="Q99" s="6">
        <v>3297.9523875900004</v>
      </c>
    </row>
    <row r="100" spans="1:17" ht="101.25" x14ac:dyDescent="0.25">
      <c r="A100" s="5" t="s">
        <v>253</v>
      </c>
      <c r="B100" s="3" t="s">
        <v>26</v>
      </c>
      <c r="C100" s="3" t="s">
        <v>27</v>
      </c>
      <c r="D100" s="3" t="s">
        <v>19</v>
      </c>
      <c r="E100" s="4" t="s">
        <v>254</v>
      </c>
      <c r="F100" s="6">
        <v>0</v>
      </c>
      <c r="G100" s="6">
        <v>7820.1062030000003</v>
      </c>
      <c r="H100" s="6">
        <v>0</v>
      </c>
      <c r="I100" s="6">
        <v>7820.1062030000003</v>
      </c>
      <c r="J100" s="6">
        <v>0</v>
      </c>
      <c r="K100" s="6">
        <v>820.10593280000001</v>
      </c>
      <c r="L100" s="6">
        <v>7000.0002702000002</v>
      </c>
      <c r="M100" s="6">
        <v>820.10593280000001</v>
      </c>
      <c r="N100" s="6">
        <v>0</v>
      </c>
      <c r="O100" s="6">
        <v>0</v>
      </c>
      <c r="P100" s="6">
        <v>820.10593280000001</v>
      </c>
      <c r="Q100" s="6">
        <v>0</v>
      </c>
    </row>
    <row r="101" spans="1:17" ht="67.5" x14ac:dyDescent="0.25">
      <c r="A101" s="5" t="s">
        <v>57</v>
      </c>
      <c r="B101" s="3" t="s">
        <v>17</v>
      </c>
      <c r="C101" s="3">
        <v>10</v>
      </c>
      <c r="D101" s="3" t="s">
        <v>19</v>
      </c>
      <c r="E101" s="4" t="s">
        <v>58</v>
      </c>
      <c r="F101" s="6">
        <v>0</v>
      </c>
      <c r="G101" s="6">
        <v>391.35245300000003</v>
      </c>
      <c r="H101" s="6">
        <v>0</v>
      </c>
      <c r="I101" s="6">
        <v>391.35245300000003</v>
      </c>
      <c r="J101" s="6">
        <v>0</v>
      </c>
      <c r="K101" s="6">
        <v>0</v>
      </c>
      <c r="L101" s="6">
        <v>391.35245300000003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</row>
    <row r="102" spans="1:17" ht="67.5" x14ac:dyDescent="0.25">
      <c r="A102" s="5" t="s">
        <v>57</v>
      </c>
      <c r="B102" s="3" t="s">
        <v>26</v>
      </c>
      <c r="C102" s="3" t="s">
        <v>27</v>
      </c>
      <c r="D102" s="3" t="s">
        <v>19</v>
      </c>
      <c r="E102" s="4" t="s">
        <v>58</v>
      </c>
      <c r="F102" s="6">
        <v>3000</v>
      </c>
      <c r="G102" s="6">
        <v>0</v>
      </c>
      <c r="H102" s="6">
        <v>0</v>
      </c>
      <c r="I102" s="6">
        <v>3000</v>
      </c>
      <c r="J102" s="6">
        <v>0</v>
      </c>
      <c r="K102" s="6">
        <v>3000</v>
      </c>
      <c r="L102" s="6">
        <v>0</v>
      </c>
      <c r="M102" s="6">
        <v>3000</v>
      </c>
      <c r="N102" s="6">
        <v>1005.4918354</v>
      </c>
      <c r="O102" s="6">
        <v>216.538906</v>
      </c>
      <c r="P102" s="6">
        <v>1994.5081645999999</v>
      </c>
      <c r="Q102" s="6">
        <v>788.95292940000002</v>
      </c>
    </row>
    <row r="103" spans="1:17" ht="67.5" x14ac:dyDescent="0.25">
      <c r="A103" s="5" t="s">
        <v>57</v>
      </c>
      <c r="B103" s="3" t="s">
        <v>26</v>
      </c>
      <c r="C103" s="3" t="s">
        <v>59</v>
      </c>
      <c r="D103" s="3" t="s">
        <v>19</v>
      </c>
      <c r="E103" s="4" t="s">
        <v>58</v>
      </c>
      <c r="F103" s="6">
        <v>20000</v>
      </c>
      <c r="G103" s="6">
        <v>0</v>
      </c>
      <c r="H103" s="6">
        <v>391.35245300000003</v>
      </c>
      <c r="I103" s="6">
        <v>19608.647547</v>
      </c>
      <c r="J103" s="6">
        <v>0</v>
      </c>
      <c r="K103" s="6">
        <v>19516.000925</v>
      </c>
      <c r="L103" s="6">
        <v>92.646621999999994</v>
      </c>
      <c r="M103" s="6">
        <v>19516.000925</v>
      </c>
      <c r="N103" s="6">
        <v>7826.8863339999998</v>
      </c>
      <c r="O103" s="6">
        <v>3526.8254590000001</v>
      </c>
      <c r="P103" s="6">
        <v>11689.114591000001</v>
      </c>
      <c r="Q103" s="6">
        <v>4300.0608749999992</v>
      </c>
    </row>
    <row r="104" spans="1:17" ht="101.25" x14ac:dyDescent="0.25">
      <c r="A104" s="5" t="s">
        <v>60</v>
      </c>
      <c r="B104" s="3" t="s">
        <v>17</v>
      </c>
      <c r="C104" s="3" t="s">
        <v>42</v>
      </c>
      <c r="D104" s="3" t="s">
        <v>19</v>
      </c>
      <c r="E104" s="4" t="s">
        <v>61</v>
      </c>
      <c r="F104" s="6">
        <v>39470.719124000003</v>
      </c>
      <c r="G104" s="6">
        <v>0</v>
      </c>
      <c r="H104" s="6">
        <v>14</v>
      </c>
      <c r="I104" s="6">
        <v>39456.719124000003</v>
      </c>
      <c r="J104" s="6">
        <v>0</v>
      </c>
      <c r="K104" s="6">
        <v>39386.788499499999</v>
      </c>
      <c r="L104" s="6">
        <v>69.930624499999993</v>
      </c>
      <c r="M104" s="6">
        <v>39382.210815999999</v>
      </c>
      <c r="N104" s="6">
        <v>35217.879771430002</v>
      </c>
      <c r="O104" s="6">
        <v>35217.879771430002</v>
      </c>
      <c r="P104" s="6">
        <v>4164.3310445699972</v>
      </c>
      <c r="Q104" s="6">
        <v>0</v>
      </c>
    </row>
    <row r="105" spans="1:17" ht="101.25" x14ac:dyDescent="0.25">
      <c r="A105" s="5" t="s">
        <v>60</v>
      </c>
      <c r="B105" s="3" t="s">
        <v>17</v>
      </c>
      <c r="C105" s="3">
        <v>10</v>
      </c>
      <c r="D105" s="3" t="s">
        <v>19</v>
      </c>
      <c r="E105" s="4" t="s">
        <v>61</v>
      </c>
      <c r="F105" s="6">
        <v>0</v>
      </c>
      <c r="G105" s="6">
        <v>3634</v>
      </c>
      <c r="H105" s="6">
        <v>0</v>
      </c>
      <c r="I105" s="6">
        <v>3634</v>
      </c>
      <c r="J105" s="6">
        <v>0</v>
      </c>
      <c r="K105" s="6">
        <v>3634</v>
      </c>
      <c r="L105" s="6">
        <v>0</v>
      </c>
      <c r="M105" s="6">
        <v>3634</v>
      </c>
      <c r="N105" s="6">
        <v>0</v>
      </c>
      <c r="O105" s="6">
        <v>0</v>
      </c>
      <c r="P105" s="6">
        <v>3634</v>
      </c>
      <c r="Q105" s="6">
        <v>0</v>
      </c>
    </row>
    <row r="106" spans="1:17" ht="101.25" x14ac:dyDescent="0.25">
      <c r="A106" s="5" t="s">
        <v>60</v>
      </c>
      <c r="B106" s="3" t="s">
        <v>26</v>
      </c>
      <c r="C106" s="3">
        <v>20</v>
      </c>
      <c r="D106" s="3" t="s">
        <v>19</v>
      </c>
      <c r="E106" s="4" t="s">
        <v>61</v>
      </c>
      <c r="F106" s="6">
        <v>0</v>
      </c>
      <c r="G106" s="6">
        <v>14</v>
      </c>
      <c r="H106" s="6">
        <v>0</v>
      </c>
      <c r="I106" s="6">
        <v>14</v>
      </c>
      <c r="J106" s="6">
        <v>0</v>
      </c>
      <c r="K106" s="6">
        <v>0</v>
      </c>
      <c r="L106" s="6">
        <v>14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</row>
    <row r="107" spans="1:17" ht="101.25" x14ac:dyDescent="0.25">
      <c r="A107" s="5" t="s">
        <v>60</v>
      </c>
      <c r="B107" s="3" t="s">
        <v>26</v>
      </c>
      <c r="C107" s="3" t="s">
        <v>59</v>
      </c>
      <c r="D107" s="3" t="s">
        <v>19</v>
      </c>
      <c r="E107" s="4" t="s">
        <v>61</v>
      </c>
      <c r="F107" s="6">
        <v>40000</v>
      </c>
      <c r="G107" s="6">
        <v>0</v>
      </c>
      <c r="H107" s="6">
        <v>3634</v>
      </c>
      <c r="I107" s="6">
        <v>36366</v>
      </c>
      <c r="J107" s="6">
        <v>0</v>
      </c>
      <c r="K107" s="6">
        <v>4094.9818206100003</v>
      </c>
      <c r="L107" s="6">
        <v>32271.018179390001</v>
      </c>
      <c r="M107" s="6">
        <v>4094.9818206100003</v>
      </c>
      <c r="N107" s="6">
        <v>881.32384777999994</v>
      </c>
      <c r="O107" s="6">
        <v>613.42533815999991</v>
      </c>
      <c r="P107" s="6">
        <v>3213.6579728300003</v>
      </c>
      <c r="Q107" s="6">
        <v>267.89850962000003</v>
      </c>
    </row>
    <row r="108" spans="1:17" ht="101.25" x14ac:dyDescent="0.25">
      <c r="A108" s="5" t="s">
        <v>62</v>
      </c>
      <c r="B108" s="3" t="s">
        <v>26</v>
      </c>
      <c r="C108" s="3" t="s">
        <v>27</v>
      </c>
      <c r="D108" s="3" t="s">
        <v>19</v>
      </c>
      <c r="E108" s="4" t="s">
        <v>63</v>
      </c>
      <c r="F108" s="6">
        <v>7000</v>
      </c>
      <c r="G108" s="6">
        <v>0</v>
      </c>
      <c r="H108" s="6">
        <v>0</v>
      </c>
      <c r="I108" s="6">
        <v>7000</v>
      </c>
      <c r="J108" s="6">
        <v>0</v>
      </c>
      <c r="K108" s="6">
        <v>2004.4681720000001</v>
      </c>
      <c r="L108" s="6">
        <v>4995.5318280000001</v>
      </c>
      <c r="M108" s="6">
        <v>800</v>
      </c>
      <c r="N108" s="6">
        <v>531.55357375000006</v>
      </c>
      <c r="O108" s="6">
        <v>204.66343653000001</v>
      </c>
      <c r="P108" s="6">
        <v>268.44642624999994</v>
      </c>
      <c r="Q108" s="6">
        <v>326.89013722000004</v>
      </c>
    </row>
    <row r="109" spans="1:17" ht="78.75" x14ac:dyDescent="0.25">
      <c r="A109" s="5" t="s">
        <v>64</v>
      </c>
      <c r="B109" s="3" t="s">
        <v>17</v>
      </c>
      <c r="C109" s="3" t="s">
        <v>42</v>
      </c>
      <c r="D109" s="3" t="s">
        <v>19</v>
      </c>
      <c r="E109" s="4" t="s">
        <v>65</v>
      </c>
      <c r="F109" s="6">
        <v>40500</v>
      </c>
      <c r="G109" s="6">
        <v>0</v>
      </c>
      <c r="H109" s="6">
        <v>0</v>
      </c>
      <c r="I109" s="6">
        <v>40500</v>
      </c>
      <c r="J109" s="6">
        <v>0</v>
      </c>
      <c r="K109" s="6">
        <v>40472.928599999999</v>
      </c>
      <c r="L109" s="6">
        <v>27.071400000000001</v>
      </c>
      <c r="M109" s="6">
        <v>40471.928599999999</v>
      </c>
      <c r="N109" s="6">
        <v>40428.969371500003</v>
      </c>
      <c r="O109" s="6">
        <v>40428.969371500003</v>
      </c>
      <c r="P109" s="6">
        <v>42.959228499996243</v>
      </c>
      <c r="Q109" s="6">
        <v>0</v>
      </c>
    </row>
    <row r="110" spans="1:17" ht="78.75" x14ac:dyDescent="0.25">
      <c r="A110" s="5" t="s">
        <v>64</v>
      </c>
      <c r="B110" s="3" t="s">
        <v>26</v>
      </c>
      <c r="C110" s="3" t="s">
        <v>27</v>
      </c>
      <c r="D110" s="3" t="s">
        <v>19</v>
      </c>
      <c r="E110" s="4" t="s">
        <v>65</v>
      </c>
      <c r="F110" s="6">
        <v>20000</v>
      </c>
      <c r="G110" s="6">
        <v>0</v>
      </c>
      <c r="H110" s="6">
        <v>0</v>
      </c>
      <c r="I110" s="6">
        <v>20000</v>
      </c>
      <c r="J110" s="6">
        <v>0</v>
      </c>
      <c r="K110" s="6">
        <v>3000</v>
      </c>
      <c r="L110" s="6">
        <v>17000</v>
      </c>
      <c r="M110" s="6">
        <v>3000</v>
      </c>
      <c r="N110" s="6">
        <v>1056.6327739999999</v>
      </c>
      <c r="O110" s="6">
        <v>11.504322999999999</v>
      </c>
      <c r="P110" s="6">
        <v>1943.3672260000001</v>
      </c>
      <c r="Q110" s="6">
        <v>1045.128451</v>
      </c>
    </row>
    <row r="111" spans="1:17" ht="90" x14ac:dyDescent="0.25">
      <c r="A111" s="5" t="s">
        <v>66</v>
      </c>
      <c r="B111" s="3" t="s">
        <v>17</v>
      </c>
      <c r="C111" s="3" t="s">
        <v>42</v>
      </c>
      <c r="D111" s="3" t="s">
        <v>19</v>
      </c>
      <c r="E111" s="4" t="s">
        <v>67</v>
      </c>
      <c r="F111" s="6">
        <v>13764.918576</v>
      </c>
      <c r="G111" s="6">
        <v>0</v>
      </c>
      <c r="H111" s="6">
        <v>1000</v>
      </c>
      <c r="I111" s="6">
        <v>12764.918576</v>
      </c>
      <c r="J111" s="6">
        <v>0</v>
      </c>
      <c r="K111" s="6">
        <v>12764.918576</v>
      </c>
      <c r="L111" s="6">
        <v>0</v>
      </c>
      <c r="M111" s="6">
        <v>12764.918576</v>
      </c>
      <c r="N111" s="6">
        <v>4713.2438359999996</v>
      </c>
      <c r="O111" s="6">
        <v>4713.2438359999996</v>
      </c>
      <c r="P111" s="6">
        <v>8051.6747400000004</v>
      </c>
      <c r="Q111" s="6">
        <v>0</v>
      </c>
    </row>
    <row r="112" spans="1:17" ht="90" x14ac:dyDescent="0.25">
      <c r="A112" s="5" t="s">
        <v>66</v>
      </c>
      <c r="B112" s="3" t="s">
        <v>17</v>
      </c>
      <c r="C112" s="3">
        <v>10</v>
      </c>
      <c r="D112" s="3" t="s">
        <v>19</v>
      </c>
      <c r="E112" s="4" t="s">
        <v>67</v>
      </c>
      <c r="F112" s="6">
        <v>0</v>
      </c>
      <c r="G112" s="6">
        <v>5627.9834979999996</v>
      </c>
      <c r="H112" s="6">
        <v>0</v>
      </c>
      <c r="I112" s="6">
        <v>5627.9834979999996</v>
      </c>
      <c r="J112" s="6">
        <v>0</v>
      </c>
      <c r="K112" s="6">
        <v>5627.9834976000002</v>
      </c>
      <c r="L112" s="6">
        <v>4.0000000000000003E-7</v>
      </c>
      <c r="M112" s="6">
        <v>5627.9834976000002</v>
      </c>
      <c r="N112" s="6">
        <v>0</v>
      </c>
      <c r="O112" s="6">
        <v>0</v>
      </c>
      <c r="P112" s="6">
        <v>5627.9834976000002</v>
      </c>
      <c r="Q112" s="6">
        <v>0</v>
      </c>
    </row>
    <row r="113" spans="1:17" ht="90" x14ac:dyDescent="0.25">
      <c r="A113" s="5" t="s">
        <v>66</v>
      </c>
      <c r="B113" s="3" t="s">
        <v>26</v>
      </c>
      <c r="C113" s="3" t="s">
        <v>27</v>
      </c>
      <c r="D113" s="3" t="s">
        <v>19</v>
      </c>
      <c r="E113" s="4" t="s">
        <v>67</v>
      </c>
      <c r="F113" s="6">
        <v>40000</v>
      </c>
      <c r="G113" s="6">
        <v>0</v>
      </c>
      <c r="H113" s="6">
        <v>5627.9834979999996</v>
      </c>
      <c r="I113" s="6">
        <v>34372.016501999999</v>
      </c>
      <c r="J113" s="6">
        <v>0</v>
      </c>
      <c r="K113" s="6">
        <v>18996.92554461</v>
      </c>
      <c r="L113" s="6">
        <v>15375.090957389999</v>
      </c>
      <c r="M113" s="6">
        <v>18996.92554461</v>
      </c>
      <c r="N113" s="6">
        <v>5134.5987159399992</v>
      </c>
      <c r="O113" s="6">
        <v>548.50093207000009</v>
      </c>
      <c r="P113" s="6">
        <v>13862.32682867</v>
      </c>
      <c r="Q113" s="6">
        <v>4586.0977838699991</v>
      </c>
    </row>
    <row r="114" spans="1:17" ht="90" x14ac:dyDescent="0.25">
      <c r="A114" s="5" t="s">
        <v>66</v>
      </c>
      <c r="B114" s="3" t="s">
        <v>26</v>
      </c>
      <c r="C114" s="3">
        <v>21</v>
      </c>
      <c r="D114" s="3" t="s">
        <v>19</v>
      </c>
      <c r="E114" s="4" t="s">
        <v>67</v>
      </c>
      <c r="F114" s="6">
        <v>0</v>
      </c>
      <c r="G114" s="6">
        <v>1000</v>
      </c>
      <c r="H114" s="6">
        <v>0</v>
      </c>
      <c r="I114" s="6">
        <v>1000</v>
      </c>
      <c r="J114" s="6">
        <v>0</v>
      </c>
      <c r="K114" s="6">
        <v>0</v>
      </c>
      <c r="L114" s="6">
        <v>1000</v>
      </c>
      <c r="M114" s="6">
        <v>0</v>
      </c>
      <c r="N114" s="6">
        <v>0</v>
      </c>
      <c r="O114" s="6">
        <v>0</v>
      </c>
      <c r="P114" s="6">
        <v>0</v>
      </c>
      <c r="Q114" s="6">
        <v>0</v>
      </c>
    </row>
    <row r="115" spans="1:17" ht="78.75" x14ac:dyDescent="0.25">
      <c r="A115" s="5" t="s">
        <v>68</v>
      </c>
      <c r="B115" s="3" t="s">
        <v>17</v>
      </c>
      <c r="C115" s="3" t="s">
        <v>42</v>
      </c>
      <c r="D115" s="3" t="s">
        <v>19</v>
      </c>
      <c r="E115" s="4" t="s">
        <v>69</v>
      </c>
      <c r="F115" s="6">
        <v>1000</v>
      </c>
      <c r="G115" s="6">
        <v>1000</v>
      </c>
      <c r="H115" s="6">
        <v>1000</v>
      </c>
      <c r="I115" s="6">
        <v>1000</v>
      </c>
      <c r="J115" s="6">
        <v>0</v>
      </c>
      <c r="K115" s="6">
        <v>926.17358902000001</v>
      </c>
      <c r="L115" s="6">
        <v>73.826410980000006</v>
      </c>
      <c r="M115" s="6">
        <v>926.17358902000001</v>
      </c>
      <c r="N115" s="6">
        <v>0</v>
      </c>
      <c r="O115" s="6">
        <v>0</v>
      </c>
      <c r="P115" s="6">
        <v>926.17358902000001</v>
      </c>
      <c r="Q115" s="6">
        <v>0</v>
      </c>
    </row>
    <row r="116" spans="1:17" ht="78.75" x14ac:dyDescent="0.25">
      <c r="A116" s="5" t="s">
        <v>68</v>
      </c>
      <c r="B116" s="3" t="s">
        <v>26</v>
      </c>
      <c r="C116" s="3" t="s">
        <v>27</v>
      </c>
      <c r="D116" s="3" t="s">
        <v>19</v>
      </c>
      <c r="E116" s="4" t="s">
        <v>69</v>
      </c>
      <c r="F116" s="6">
        <v>0</v>
      </c>
      <c r="G116" s="6">
        <v>4000</v>
      </c>
      <c r="H116" s="6">
        <v>0</v>
      </c>
      <c r="I116" s="6">
        <v>4000</v>
      </c>
      <c r="J116" s="6">
        <v>0</v>
      </c>
      <c r="K116" s="6">
        <v>0</v>
      </c>
      <c r="L116" s="6">
        <v>4000</v>
      </c>
      <c r="M116" s="6">
        <v>0</v>
      </c>
      <c r="N116" s="6">
        <v>0</v>
      </c>
      <c r="O116" s="6">
        <v>0</v>
      </c>
      <c r="P116" s="6">
        <v>0</v>
      </c>
      <c r="Q116" s="6">
        <v>0</v>
      </c>
    </row>
    <row r="117" spans="1:17" ht="78.75" x14ac:dyDescent="0.25">
      <c r="A117" s="5" t="s">
        <v>68</v>
      </c>
      <c r="B117" s="3" t="s">
        <v>26</v>
      </c>
      <c r="C117" s="3">
        <v>21</v>
      </c>
      <c r="D117" s="3" t="s">
        <v>19</v>
      </c>
      <c r="E117" s="4" t="s">
        <v>69</v>
      </c>
      <c r="F117" s="6">
        <v>0</v>
      </c>
      <c r="G117" s="6">
        <v>500</v>
      </c>
      <c r="H117" s="6">
        <v>0</v>
      </c>
      <c r="I117" s="6">
        <v>500</v>
      </c>
      <c r="J117" s="6">
        <v>0</v>
      </c>
      <c r="K117" s="6">
        <v>0</v>
      </c>
      <c r="L117" s="6">
        <v>500</v>
      </c>
      <c r="M117" s="6">
        <v>0</v>
      </c>
      <c r="N117" s="6">
        <v>0</v>
      </c>
      <c r="O117" s="6">
        <v>0</v>
      </c>
      <c r="P117" s="6">
        <v>0</v>
      </c>
      <c r="Q117" s="6">
        <v>0</v>
      </c>
    </row>
    <row r="118" spans="1:17" ht="45" x14ac:dyDescent="0.25">
      <c r="A118" s="5" t="s">
        <v>70</v>
      </c>
      <c r="B118" s="3" t="s">
        <v>17</v>
      </c>
      <c r="C118" s="3" t="s">
        <v>42</v>
      </c>
      <c r="D118" s="3" t="s">
        <v>19</v>
      </c>
      <c r="E118" s="4" t="s">
        <v>71</v>
      </c>
      <c r="F118" s="6">
        <v>30000</v>
      </c>
      <c r="G118" s="6">
        <v>0</v>
      </c>
      <c r="H118" s="6">
        <v>0</v>
      </c>
      <c r="I118" s="6">
        <v>30000</v>
      </c>
      <c r="J118" s="6">
        <v>0</v>
      </c>
      <c r="K118" s="6">
        <v>30000</v>
      </c>
      <c r="L118" s="6">
        <v>0</v>
      </c>
      <c r="M118" s="6">
        <v>30000</v>
      </c>
      <c r="N118" s="6">
        <v>30000</v>
      </c>
      <c r="O118" s="6">
        <v>30000</v>
      </c>
      <c r="P118" s="6">
        <v>0</v>
      </c>
      <c r="Q118" s="6">
        <v>0</v>
      </c>
    </row>
    <row r="119" spans="1:17" ht="45" x14ac:dyDescent="0.25">
      <c r="A119" s="5" t="s">
        <v>70</v>
      </c>
      <c r="B119" s="3" t="s">
        <v>26</v>
      </c>
      <c r="C119" s="3" t="s">
        <v>27</v>
      </c>
      <c r="D119" s="3" t="s">
        <v>19</v>
      </c>
      <c r="E119" s="4" t="s">
        <v>71</v>
      </c>
      <c r="F119" s="6">
        <v>5000</v>
      </c>
      <c r="G119" s="6">
        <v>15000</v>
      </c>
      <c r="H119" s="6">
        <v>0</v>
      </c>
      <c r="I119" s="6">
        <v>20000</v>
      </c>
      <c r="J119" s="6">
        <v>0</v>
      </c>
      <c r="K119" s="6">
        <v>5301.9544900000001</v>
      </c>
      <c r="L119" s="6">
        <v>14698.04551</v>
      </c>
      <c r="M119" s="6">
        <v>5301.9544900000001</v>
      </c>
      <c r="N119" s="6">
        <v>908.33704999999998</v>
      </c>
      <c r="O119" s="6">
        <v>378.54278799999997</v>
      </c>
      <c r="P119" s="6">
        <v>4393.61744</v>
      </c>
      <c r="Q119" s="6">
        <v>529.794262</v>
      </c>
    </row>
    <row r="120" spans="1:17" ht="56.25" x14ac:dyDescent="0.25">
      <c r="A120" s="5" t="s">
        <v>72</v>
      </c>
      <c r="B120" s="3" t="s">
        <v>17</v>
      </c>
      <c r="C120" s="3" t="s">
        <v>42</v>
      </c>
      <c r="D120" s="3" t="s">
        <v>19</v>
      </c>
      <c r="E120" s="4" t="s">
        <v>73</v>
      </c>
      <c r="F120" s="6">
        <v>6000</v>
      </c>
      <c r="G120" s="6">
        <v>0</v>
      </c>
      <c r="H120" s="6">
        <v>0</v>
      </c>
      <c r="I120" s="6">
        <v>6000</v>
      </c>
      <c r="J120" s="6">
        <v>0</v>
      </c>
      <c r="K120" s="6">
        <v>6000</v>
      </c>
      <c r="L120" s="6">
        <v>0</v>
      </c>
      <c r="M120" s="6">
        <v>6000</v>
      </c>
      <c r="N120" s="6">
        <v>5642.7991810000003</v>
      </c>
      <c r="O120" s="6">
        <v>5642.7991810000003</v>
      </c>
      <c r="P120" s="6">
        <v>357.20081899999968</v>
      </c>
      <c r="Q120" s="6">
        <v>0</v>
      </c>
    </row>
    <row r="121" spans="1:17" ht="56.25" x14ac:dyDescent="0.25">
      <c r="A121" s="5" t="s">
        <v>72</v>
      </c>
      <c r="B121" s="3" t="s">
        <v>26</v>
      </c>
      <c r="C121" s="3" t="s">
        <v>27</v>
      </c>
      <c r="D121" s="3" t="s">
        <v>19</v>
      </c>
      <c r="E121" s="4" t="s">
        <v>73</v>
      </c>
      <c r="F121" s="6">
        <v>3500</v>
      </c>
      <c r="G121" s="6">
        <v>0</v>
      </c>
      <c r="H121" s="6">
        <v>0</v>
      </c>
      <c r="I121" s="6">
        <v>3500</v>
      </c>
      <c r="J121" s="6">
        <v>0</v>
      </c>
      <c r="K121" s="6">
        <v>0</v>
      </c>
      <c r="L121" s="6">
        <v>3500</v>
      </c>
      <c r="M121" s="6">
        <v>0</v>
      </c>
      <c r="N121" s="6">
        <v>0</v>
      </c>
      <c r="O121" s="6">
        <v>0</v>
      </c>
      <c r="P121" s="6">
        <v>0</v>
      </c>
      <c r="Q121" s="6">
        <v>0</v>
      </c>
    </row>
    <row r="122" spans="1:17" ht="33.75" x14ac:dyDescent="0.25">
      <c r="A122" s="5" t="s">
        <v>74</v>
      </c>
      <c r="B122" s="3" t="s">
        <v>26</v>
      </c>
      <c r="C122" s="3" t="s">
        <v>27</v>
      </c>
      <c r="D122" s="3" t="s">
        <v>19</v>
      </c>
      <c r="E122" s="4" t="s">
        <v>75</v>
      </c>
      <c r="F122" s="6">
        <v>5000</v>
      </c>
      <c r="G122" s="6">
        <v>0</v>
      </c>
      <c r="H122" s="6">
        <v>0</v>
      </c>
      <c r="I122" s="6">
        <v>5000</v>
      </c>
      <c r="J122" s="6">
        <v>0</v>
      </c>
      <c r="K122" s="6">
        <v>619.90713516999995</v>
      </c>
      <c r="L122" s="6">
        <v>4380.0928648299996</v>
      </c>
      <c r="M122" s="6">
        <v>619.90713516999995</v>
      </c>
      <c r="N122" s="6">
        <v>592.91382916999999</v>
      </c>
      <c r="O122" s="6">
        <v>592.91382916999999</v>
      </c>
      <c r="P122" s="6">
        <v>26.993305999999961</v>
      </c>
      <c r="Q122" s="6">
        <v>0</v>
      </c>
    </row>
    <row r="123" spans="1:17" ht="45" x14ac:dyDescent="0.25">
      <c r="A123" s="5" t="s">
        <v>76</v>
      </c>
      <c r="B123" s="3" t="s">
        <v>17</v>
      </c>
      <c r="C123" s="3" t="s">
        <v>42</v>
      </c>
      <c r="D123" s="3" t="s">
        <v>19</v>
      </c>
      <c r="E123" s="4" t="s">
        <v>77</v>
      </c>
      <c r="F123" s="6">
        <v>12283</v>
      </c>
      <c r="G123" s="6">
        <v>0</v>
      </c>
      <c r="H123" s="6">
        <v>6271.5230000000001</v>
      </c>
      <c r="I123" s="6">
        <v>6011.4769999999999</v>
      </c>
      <c r="J123" s="6">
        <v>0</v>
      </c>
      <c r="K123" s="6">
        <v>6011.4769999999999</v>
      </c>
      <c r="L123" s="6">
        <v>0</v>
      </c>
      <c r="M123" s="6">
        <v>6011.4769999999999</v>
      </c>
      <c r="N123" s="6">
        <v>11.477</v>
      </c>
      <c r="O123" s="6">
        <v>11.477</v>
      </c>
      <c r="P123" s="6">
        <v>6000</v>
      </c>
      <c r="Q123" s="6">
        <v>0</v>
      </c>
    </row>
    <row r="124" spans="1:17" ht="45" x14ac:dyDescent="0.25">
      <c r="A124" s="5" t="s">
        <v>76</v>
      </c>
      <c r="B124" s="3" t="s">
        <v>26</v>
      </c>
      <c r="C124" s="3" t="s">
        <v>27</v>
      </c>
      <c r="D124" s="3" t="s">
        <v>19</v>
      </c>
      <c r="E124" s="4" t="s">
        <v>77</v>
      </c>
      <c r="F124" s="6">
        <v>2375</v>
      </c>
      <c r="G124" s="6">
        <v>0</v>
      </c>
      <c r="H124" s="6">
        <v>628.47699999999998</v>
      </c>
      <c r="I124" s="6">
        <v>1746.5229999999999</v>
      </c>
      <c r="J124" s="6">
        <v>0</v>
      </c>
      <c r="K124" s="6">
        <v>0</v>
      </c>
      <c r="L124" s="6">
        <v>1746.5229999999999</v>
      </c>
      <c r="M124" s="6">
        <v>0</v>
      </c>
      <c r="N124" s="6">
        <v>0</v>
      </c>
      <c r="O124" s="6">
        <v>0</v>
      </c>
      <c r="P124" s="6">
        <v>0</v>
      </c>
      <c r="Q124" s="6">
        <v>0</v>
      </c>
    </row>
    <row r="125" spans="1:17" ht="45" x14ac:dyDescent="0.25">
      <c r="A125" s="5" t="s">
        <v>78</v>
      </c>
      <c r="B125" s="3" t="s">
        <v>17</v>
      </c>
      <c r="C125" s="3" t="s">
        <v>42</v>
      </c>
      <c r="D125" s="3" t="s">
        <v>19</v>
      </c>
      <c r="E125" s="4" t="s">
        <v>79</v>
      </c>
      <c r="F125" s="6">
        <v>1000</v>
      </c>
      <c r="G125" s="6">
        <v>0</v>
      </c>
      <c r="H125" s="6">
        <v>1000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 s="6">
        <v>0</v>
      </c>
      <c r="P125" s="6">
        <v>0</v>
      </c>
      <c r="Q125" s="6">
        <v>0</v>
      </c>
    </row>
    <row r="126" spans="1:17" ht="45" x14ac:dyDescent="0.25">
      <c r="A126" s="5" t="s">
        <v>78</v>
      </c>
      <c r="B126" s="3" t="s">
        <v>26</v>
      </c>
      <c r="C126" s="3" t="s">
        <v>27</v>
      </c>
      <c r="D126" s="3" t="s">
        <v>19</v>
      </c>
      <c r="E126" s="4" t="s">
        <v>79</v>
      </c>
      <c r="F126" s="6">
        <v>4000</v>
      </c>
      <c r="G126" s="6">
        <v>0</v>
      </c>
      <c r="H126" s="6">
        <v>3500</v>
      </c>
      <c r="I126" s="6">
        <v>500</v>
      </c>
      <c r="J126" s="6">
        <v>0</v>
      </c>
      <c r="K126" s="6">
        <v>0</v>
      </c>
      <c r="L126" s="6">
        <v>500</v>
      </c>
      <c r="M126" s="6">
        <v>0</v>
      </c>
      <c r="N126" s="6">
        <v>0</v>
      </c>
      <c r="O126" s="6">
        <v>0</v>
      </c>
      <c r="P126" s="6">
        <v>0</v>
      </c>
      <c r="Q126" s="6">
        <v>0</v>
      </c>
    </row>
    <row r="127" spans="1:17" ht="45" x14ac:dyDescent="0.25">
      <c r="A127" s="5" t="s">
        <v>80</v>
      </c>
      <c r="B127" s="3" t="s">
        <v>17</v>
      </c>
      <c r="C127" s="3" t="s">
        <v>42</v>
      </c>
      <c r="D127" s="3" t="s">
        <v>19</v>
      </c>
      <c r="E127" s="4" t="s">
        <v>81</v>
      </c>
      <c r="F127" s="6">
        <v>500</v>
      </c>
      <c r="G127" s="6">
        <v>0</v>
      </c>
      <c r="H127" s="6">
        <v>0</v>
      </c>
      <c r="I127" s="6">
        <v>500</v>
      </c>
      <c r="J127" s="6">
        <v>0</v>
      </c>
      <c r="K127" s="6">
        <v>481.88351499999999</v>
      </c>
      <c r="L127" s="6">
        <v>18.116485000000001</v>
      </c>
      <c r="M127" s="6">
        <v>481.88351499999999</v>
      </c>
      <c r="N127" s="6">
        <v>417.15315299999997</v>
      </c>
      <c r="O127" s="6">
        <v>417.15315299999997</v>
      </c>
      <c r="P127" s="6">
        <v>64.730362000000014</v>
      </c>
      <c r="Q127" s="6">
        <v>0</v>
      </c>
    </row>
    <row r="128" spans="1:17" ht="45" x14ac:dyDescent="0.25">
      <c r="A128" s="5" t="s">
        <v>80</v>
      </c>
      <c r="B128" s="3" t="s">
        <v>26</v>
      </c>
      <c r="C128" s="3" t="s">
        <v>27</v>
      </c>
      <c r="D128" s="3" t="s">
        <v>19</v>
      </c>
      <c r="E128" s="4" t="s">
        <v>81</v>
      </c>
      <c r="F128" s="6">
        <v>1000</v>
      </c>
      <c r="G128" s="6">
        <v>0</v>
      </c>
      <c r="H128" s="6">
        <v>0</v>
      </c>
      <c r="I128" s="6">
        <v>1000</v>
      </c>
      <c r="J128" s="6">
        <v>0</v>
      </c>
      <c r="K128" s="6">
        <v>0</v>
      </c>
      <c r="L128" s="6">
        <v>1000</v>
      </c>
      <c r="M128" s="6">
        <v>0</v>
      </c>
      <c r="N128" s="6">
        <v>0</v>
      </c>
      <c r="O128" s="6">
        <v>0</v>
      </c>
      <c r="P128" s="6">
        <v>0</v>
      </c>
      <c r="Q128" s="6">
        <v>0</v>
      </c>
    </row>
    <row r="129" spans="1:17" ht="45" x14ac:dyDescent="0.25">
      <c r="A129" s="5" t="s">
        <v>82</v>
      </c>
      <c r="B129" s="3" t="s">
        <v>17</v>
      </c>
      <c r="C129" s="3" t="s">
        <v>42</v>
      </c>
      <c r="D129" s="3" t="s">
        <v>19</v>
      </c>
      <c r="E129" s="4" t="s">
        <v>83</v>
      </c>
      <c r="F129" s="6">
        <v>500</v>
      </c>
      <c r="G129" s="6">
        <v>0</v>
      </c>
      <c r="H129" s="6">
        <v>0</v>
      </c>
      <c r="I129" s="6">
        <v>500</v>
      </c>
      <c r="J129" s="6">
        <v>0</v>
      </c>
      <c r="K129" s="6">
        <v>458.216724</v>
      </c>
      <c r="L129" s="6">
        <v>41.783276000000001</v>
      </c>
      <c r="M129" s="6">
        <v>458.216724</v>
      </c>
      <c r="N129" s="6">
        <v>0</v>
      </c>
      <c r="O129" s="6">
        <v>0</v>
      </c>
      <c r="P129" s="6">
        <v>458.216724</v>
      </c>
      <c r="Q129" s="6">
        <v>0</v>
      </c>
    </row>
    <row r="130" spans="1:17" ht="45" x14ac:dyDescent="0.25">
      <c r="A130" s="5" t="s">
        <v>82</v>
      </c>
      <c r="B130" s="3" t="s">
        <v>26</v>
      </c>
      <c r="C130" s="3" t="s">
        <v>27</v>
      </c>
      <c r="D130" s="3" t="s">
        <v>19</v>
      </c>
      <c r="E130" s="4" t="s">
        <v>83</v>
      </c>
      <c r="F130" s="6">
        <v>1500</v>
      </c>
      <c r="G130" s="6">
        <v>0</v>
      </c>
      <c r="H130" s="6">
        <v>0</v>
      </c>
      <c r="I130" s="6">
        <v>1500</v>
      </c>
      <c r="J130" s="6">
        <v>0</v>
      </c>
      <c r="K130" s="6">
        <v>0</v>
      </c>
      <c r="L130" s="6">
        <v>1500</v>
      </c>
      <c r="M130" s="6">
        <v>0</v>
      </c>
      <c r="N130" s="6">
        <v>0</v>
      </c>
      <c r="O130" s="6">
        <v>0</v>
      </c>
      <c r="P130" s="6">
        <v>0</v>
      </c>
      <c r="Q130" s="6">
        <v>0</v>
      </c>
    </row>
    <row r="131" spans="1:17" ht="78.75" x14ac:dyDescent="0.25">
      <c r="A131" s="5" t="s">
        <v>84</v>
      </c>
      <c r="B131" s="3" t="s">
        <v>17</v>
      </c>
      <c r="C131" s="3" t="s">
        <v>42</v>
      </c>
      <c r="D131" s="3" t="s">
        <v>19</v>
      </c>
      <c r="E131" s="4" t="s">
        <v>85</v>
      </c>
      <c r="F131" s="6">
        <v>10588.398905</v>
      </c>
      <c r="G131" s="6">
        <v>0</v>
      </c>
      <c r="H131" s="6">
        <v>0</v>
      </c>
      <c r="I131" s="6">
        <v>10588.398905</v>
      </c>
      <c r="J131" s="6">
        <v>0</v>
      </c>
      <c r="K131" s="6">
        <v>10588.398905</v>
      </c>
      <c r="L131" s="6">
        <v>0</v>
      </c>
      <c r="M131" s="6">
        <v>10588.398905</v>
      </c>
      <c r="N131" s="6">
        <v>10588.398905</v>
      </c>
      <c r="O131" s="6">
        <v>10588.398905</v>
      </c>
      <c r="P131" s="6">
        <v>0</v>
      </c>
      <c r="Q131" s="6">
        <v>0</v>
      </c>
    </row>
    <row r="132" spans="1:17" ht="78.75" x14ac:dyDescent="0.25">
      <c r="A132" s="5" t="s">
        <v>84</v>
      </c>
      <c r="B132" s="3" t="s">
        <v>17</v>
      </c>
      <c r="C132" s="3">
        <v>10</v>
      </c>
      <c r="D132" s="3" t="s">
        <v>19</v>
      </c>
      <c r="E132" s="4" t="s">
        <v>85</v>
      </c>
      <c r="F132" s="6">
        <v>0</v>
      </c>
      <c r="G132" s="6">
        <v>2000</v>
      </c>
      <c r="H132" s="6">
        <v>0</v>
      </c>
      <c r="I132" s="6">
        <v>2000</v>
      </c>
      <c r="J132" s="6">
        <v>0</v>
      </c>
      <c r="K132" s="6">
        <v>2000</v>
      </c>
      <c r="L132" s="6">
        <v>0</v>
      </c>
      <c r="M132" s="6">
        <v>2000</v>
      </c>
      <c r="N132" s="6">
        <v>0</v>
      </c>
      <c r="O132" s="6">
        <v>0</v>
      </c>
      <c r="P132" s="6">
        <v>2000</v>
      </c>
      <c r="Q132" s="6">
        <v>0</v>
      </c>
    </row>
    <row r="133" spans="1:17" ht="78.75" x14ac:dyDescent="0.25">
      <c r="A133" s="5" t="s">
        <v>84</v>
      </c>
      <c r="B133" s="3" t="s">
        <v>26</v>
      </c>
      <c r="C133" s="3" t="s">
        <v>27</v>
      </c>
      <c r="D133" s="3" t="s">
        <v>19</v>
      </c>
      <c r="E133" s="4" t="s">
        <v>85</v>
      </c>
      <c r="F133" s="6">
        <v>25000</v>
      </c>
      <c r="G133" s="6">
        <v>0</v>
      </c>
      <c r="H133" s="6">
        <v>2000</v>
      </c>
      <c r="I133" s="6">
        <v>23000</v>
      </c>
      <c r="J133" s="6">
        <v>0</v>
      </c>
      <c r="K133" s="6">
        <v>14009.665462000001</v>
      </c>
      <c r="L133" s="6">
        <v>8990.3345379999992</v>
      </c>
      <c r="M133" s="6">
        <v>14009.665462000001</v>
      </c>
      <c r="N133" s="6">
        <v>0</v>
      </c>
      <c r="O133" s="6">
        <v>0</v>
      </c>
      <c r="P133" s="6">
        <v>14009.665462000001</v>
      </c>
      <c r="Q133" s="6">
        <v>0</v>
      </c>
    </row>
    <row r="134" spans="1:17" ht="112.5" x14ac:dyDescent="0.25">
      <c r="A134" s="5" t="s">
        <v>86</v>
      </c>
      <c r="B134" s="3" t="s">
        <v>17</v>
      </c>
      <c r="C134" s="3">
        <v>10</v>
      </c>
      <c r="D134" s="3" t="s">
        <v>19</v>
      </c>
      <c r="E134" s="4" t="s">
        <v>87</v>
      </c>
      <c r="F134" s="6">
        <v>0</v>
      </c>
      <c r="G134" s="6">
        <v>8332.7046339999997</v>
      </c>
      <c r="H134" s="6">
        <v>0</v>
      </c>
      <c r="I134" s="6">
        <v>8332.7046339999997</v>
      </c>
      <c r="J134" s="6">
        <v>0</v>
      </c>
      <c r="K134" s="6">
        <v>8332.7046339999997</v>
      </c>
      <c r="L134" s="6">
        <v>0</v>
      </c>
      <c r="M134" s="6">
        <v>8332.7046339999997</v>
      </c>
      <c r="N134" s="6">
        <v>0</v>
      </c>
      <c r="O134" s="6">
        <v>0</v>
      </c>
      <c r="P134" s="6">
        <v>8332.7046339999997</v>
      </c>
      <c r="Q134" s="6">
        <v>0</v>
      </c>
    </row>
    <row r="135" spans="1:17" ht="112.5" x14ac:dyDescent="0.25">
      <c r="A135" s="5" t="s">
        <v>86</v>
      </c>
      <c r="B135" s="3" t="s">
        <v>17</v>
      </c>
      <c r="C135" s="3" t="s">
        <v>42</v>
      </c>
      <c r="D135" s="3" t="s">
        <v>19</v>
      </c>
      <c r="E135" s="4" t="s">
        <v>87</v>
      </c>
      <c r="F135" s="6">
        <v>1000</v>
      </c>
      <c r="G135" s="6">
        <v>0</v>
      </c>
      <c r="H135" s="6">
        <v>16</v>
      </c>
      <c r="I135" s="6">
        <v>984</v>
      </c>
      <c r="J135" s="6">
        <v>0</v>
      </c>
      <c r="K135" s="6">
        <v>885.58528200000001</v>
      </c>
      <c r="L135" s="6">
        <v>98.414717999999993</v>
      </c>
      <c r="M135" s="6">
        <v>883.63528299999996</v>
      </c>
      <c r="N135" s="6">
        <v>782.18571150000002</v>
      </c>
      <c r="O135" s="6">
        <v>782.17971150000005</v>
      </c>
      <c r="P135" s="6">
        <v>101.44957149999993</v>
      </c>
      <c r="Q135" s="6">
        <v>5.9999999999718057E-3</v>
      </c>
    </row>
    <row r="136" spans="1:17" ht="112.5" x14ac:dyDescent="0.25">
      <c r="A136" s="5" t="s">
        <v>86</v>
      </c>
      <c r="B136" s="3" t="s">
        <v>26</v>
      </c>
      <c r="C136" s="3" t="s">
        <v>27</v>
      </c>
      <c r="D136" s="3" t="s">
        <v>19</v>
      </c>
      <c r="E136" s="4" t="s">
        <v>87</v>
      </c>
      <c r="F136" s="6">
        <v>28000</v>
      </c>
      <c r="G136" s="6">
        <v>16</v>
      </c>
      <c r="H136" s="6">
        <v>8332.7046339999997</v>
      </c>
      <c r="I136" s="6">
        <v>19683.295365999998</v>
      </c>
      <c r="J136" s="6">
        <v>0</v>
      </c>
      <c r="K136" s="6">
        <v>18437.858411060002</v>
      </c>
      <c r="L136" s="6">
        <v>1245.4369549400001</v>
      </c>
      <c r="M136" s="6">
        <v>18437.858411060002</v>
      </c>
      <c r="N136" s="6">
        <v>2576.9432096999999</v>
      </c>
      <c r="O136" s="6">
        <v>531.00743620000003</v>
      </c>
      <c r="P136" s="6">
        <v>15860.915201360003</v>
      </c>
      <c r="Q136" s="6">
        <v>2045.9357734999999</v>
      </c>
    </row>
    <row r="137" spans="1:17" ht="67.5" x14ac:dyDescent="0.25">
      <c r="A137" s="5" t="s">
        <v>88</v>
      </c>
      <c r="B137" s="3" t="s">
        <v>26</v>
      </c>
      <c r="C137" s="3" t="s">
        <v>27</v>
      </c>
      <c r="D137" s="3" t="s">
        <v>19</v>
      </c>
      <c r="E137" s="4" t="s">
        <v>89</v>
      </c>
      <c r="F137" s="6">
        <v>10000</v>
      </c>
      <c r="G137" s="6">
        <v>0</v>
      </c>
      <c r="H137" s="6">
        <v>7820.1062030000003</v>
      </c>
      <c r="I137" s="6">
        <v>2179.8937970000002</v>
      </c>
      <c r="J137" s="6">
        <v>0</v>
      </c>
      <c r="K137" s="6">
        <v>1252.25079596</v>
      </c>
      <c r="L137" s="6">
        <v>927.64300103999994</v>
      </c>
      <c r="M137" s="6">
        <v>1252.25079596</v>
      </c>
      <c r="N137" s="6">
        <v>1252.25079596</v>
      </c>
      <c r="O137" s="6">
        <v>1252.25079596</v>
      </c>
      <c r="P137" s="6">
        <v>0</v>
      </c>
      <c r="Q137" s="6">
        <v>0</v>
      </c>
    </row>
    <row r="138" spans="1:17" ht="67.5" x14ac:dyDescent="0.25">
      <c r="A138" s="5" t="s">
        <v>90</v>
      </c>
      <c r="B138" s="3" t="s">
        <v>17</v>
      </c>
      <c r="C138" s="3" t="s">
        <v>42</v>
      </c>
      <c r="D138" s="3" t="s">
        <v>19</v>
      </c>
      <c r="E138" s="4" t="s">
        <v>91</v>
      </c>
      <c r="F138" s="6">
        <v>2000</v>
      </c>
      <c r="G138" s="6">
        <v>0</v>
      </c>
      <c r="H138" s="6">
        <v>0</v>
      </c>
      <c r="I138" s="6">
        <v>2000</v>
      </c>
      <c r="J138" s="6">
        <v>0</v>
      </c>
      <c r="K138" s="6">
        <v>1884.2627150000001</v>
      </c>
      <c r="L138" s="6">
        <v>115.737285</v>
      </c>
      <c r="M138" s="6">
        <v>1884.2627150000001</v>
      </c>
      <c r="N138" s="6">
        <v>0</v>
      </c>
      <c r="O138" s="6">
        <v>0</v>
      </c>
      <c r="P138" s="6">
        <v>1884.2627150000001</v>
      </c>
      <c r="Q138" s="6">
        <v>0</v>
      </c>
    </row>
    <row r="139" spans="1:17" ht="45" x14ac:dyDescent="0.25">
      <c r="A139" s="5" t="s">
        <v>92</v>
      </c>
      <c r="B139" s="3" t="s">
        <v>17</v>
      </c>
      <c r="C139" s="3" t="s">
        <v>42</v>
      </c>
      <c r="D139" s="3" t="s">
        <v>19</v>
      </c>
      <c r="E139" s="4" t="s">
        <v>93</v>
      </c>
      <c r="F139" s="6">
        <v>15000</v>
      </c>
      <c r="G139" s="6">
        <v>15500</v>
      </c>
      <c r="H139" s="6">
        <v>0</v>
      </c>
      <c r="I139" s="6">
        <v>30500</v>
      </c>
      <c r="J139" s="6">
        <v>0</v>
      </c>
      <c r="K139" s="6">
        <v>30500</v>
      </c>
      <c r="L139" s="6">
        <v>0</v>
      </c>
      <c r="M139" s="6">
        <v>30500</v>
      </c>
      <c r="N139" s="6">
        <v>25264.773759</v>
      </c>
      <c r="O139" s="6">
        <v>25264.773759</v>
      </c>
      <c r="P139" s="6">
        <v>5235.2262410000003</v>
      </c>
      <c r="Q139" s="6">
        <v>0</v>
      </c>
    </row>
    <row r="140" spans="1:17" ht="101.25" x14ac:dyDescent="0.25">
      <c r="A140" s="5" t="s">
        <v>94</v>
      </c>
      <c r="B140" s="3" t="s">
        <v>17</v>
      </c>
      <c r="C140" s="3">
        <v>10</v>
      </c>
      <c r="D140" s="3" t="s">
        <v>19</v>
      </c>
      <c r="E140" s="4" t="s">
        <v>95</v>
      </c>
      <c r="F140" s="6">
        <v>0</v>
      </c>
      <c r="G140" s="6">
        <v>14000</v>
      </c>
      <c r="H140" s="6">
        <v>0</v>
      </c>
      <c r="I140" s="6">
        <v>14000</v>
      </c>
      <c r="J140" s="6">
        <v>0</v>
      </c>
      <c r="K140" s="6">
        <v>13999.999949999999</v>
      </c>
      <c r="L140" s="6">
        <v>5.0000000000000002E-5</v>
      </c>
      <c r="M140" s="6">
        <v>13999.999949999999</v>
      </c>
      <c r="N140" s="6">
        <v>0</v>
      </c>
      <c r="O140" s="6">
        <v>0</v>
      </c>
      <c r="P140" s="6">
        <v>13999.999949999999</v>
      </c>
      <c r="Q140" s="6">
        <v>0</v>
      </c>
    </row>
    <row r="141" spans="1:17" ht="101.25" x14ac:dyDescent="0.25">
      <c r="A141" s="5" t="s">
        <v>94</v>
      </c>
      <c r="B141" s="3" t="s">
        <v>17</v>
      </c>
      <c r="C141" s="3" t="s">
        <v>42</v>
      </c>
      <c r="D141" s="3" t="s">
        <v>19</v>
      </c>
      <c r="E141" s="4" t="s">
        <v>95</v>
      </c>
      <c r="F141" s="6">
        <v>50000</v>
      </c>
      <c r="G141" s="6">
        <v>6763.0669159999998</v>
      </c>
      <c r="H141" s="6">
        <v>0</v>
      </c>
      <c r="I141" s="6">
        <v>56763.066916000003</v>
      </c>
      <c r="J141" s="6">
        <v>0</v>
      </c>
      <c r="K141" s="6">
        <v>56763.066916000003</v>
      </c>
      <c r="L141" s="6">
        <v>0</v>
      </c>
      <c r="M141" s="6">
        <v>56763.066916000003</v>
      </c>
      <c r="N141" s="6">
        <v>9446.3988492000008</v>
      </c>
      <c r="O141" s="6">
        <v>9446.3988492000008</v>
      </c>
      <c r="P141" s="6">
        <v>47316.668066800004</v>
      </c>
      <c r="Q141" s="6">
        <v>0</v>
      </c>
    </row>
    <row r="142" spans="1:17" ht="101.25" x14ac:dyDescent="0.25">
      <c r="A142" s="5" t="s">
        <v>94</v>
      </c>
      <c r="B142" s="3" t="s">
        <v>26</v>
      </c>
      <c r="C142" s="3" t="s">
        <v>27</v>
      </c>
      <c r="D142" s="3" t="s">
        <v>19</v>
      </c>
      <c r="E142" s="4" t="s">
        <v>95</v>
      </c>
      <c r="F142" s="6">
        <v>59000</v>
      </c>
      <c r="G142" s="6">
        <v>0</v>
      </c>
      <c r="H142" s="6">
        <v>20763.066916</v>
      </c>
      <c r="I142" s="6">
        <v>38236.933083999997</v>
      </c>
      <c r="J142" s="6">
        <v>0</v>
      </c>
      <c r="K142" s="6">
        <v>31594.80005537</v>
      </c>
      <c r="L142" s="6">
        <v>6642.1330286299999</v>
      </c>
      <c r="M142" s="6">
        <v>31594.80005537</v>
      </c>
      <c r="N142" s="6">
        <v>5133.6350196200001</v>
      </c>
      <c r="O142" s="6">
        <v>489.90756686000003</v>
      </c>
      <c r="P142" s="6">
        <v>26461.16503575</v>
      </c>
      <c r="Q142" s="6">
        <v>4643.7274527600002</v>
      </c>
    </row>
    <row r="143" spans="1:17" ht="67.5" x14ac:dyDescent="0.25">
      <c r="A143" s="5" t="s">
        <v>96</v>
      </c>
      <c r="B143" s="3" t="s">
        <v>17</v>
      </c>
      <c r="C143" s="3" t="s">
        <v>42</v>
      </c>
      <c r="D143" s="3" t="s">
        <v>19</v>
      </c>
      <c r="E143" s="4" t="s">
        <v>97</v>
      </c>
      <c r="F143" s="6">
        <v>6000</v>
      </c>
      <c r="G143" s="6">
        <v>0</v>
      </c>
      <c r="H143" s="6">
        <v>0</v>
      </c>
      <c r="I143" s="6">
        <v>6000</v>
      </c>
      <c r="J143" s="6">
        <v>0</v>
      </c>
      <c r="K143" s="6">
        <v>5455.4575910000003</v>
      </c>
      <c r="L143" s="6">
        <v>544.54240900000002</v>
      </c>
      <c r="M143" s="6">
        <v>5455.4575910000003</v>
      </c>
      <c r="N143" s="6">
        <v>2433.2651879999999</v>
      </c>
      <c r="O143" s="6">
        <v>2433.2651879999999</v>
      </c>
      <c r="P143" s="6">
        <v>3022.1924030000005</v>
      </c>
      <c r="Q143" s="6">
        <v>0</v>
      </c>
    </row>
    <row r="144" spans="1:17" ht="67.5" x14ac:dyDescent="0.25">
      <c r="A144" s="5" t="s">
        <v>96</v>
      </c>
      <c r="B144" s="3" t="s">
        <v>26</v>
      </c>
      <c r="C144" s="3" t="s">
        <v>27</v>
      </c>
      <c r="D144" s="3" t="s">
        <v>19</v>
      </c>
      <c r="E144" s="4" t="s">
        <v>97</v>
      </c>
      <c r="F144" s="6">
        <v>4000</v>
      </c>
      <c r="G144" s="6">
        <v>0</v>
      </c>
      <c r="H144" s="6">
        <v>0</v>
      </c>
      <c r="I144" s="6">
        <v>4000</v>
      </c>
      <c r="J144" s="6">
        <v>0</v>
      </c>
      <c r="K144" s="6">
        <v>757.44094399999994</v>
      </c>
      <c r="L144" s="6">
        <v>3242.5590560000001</v>
      </c>
      <c r="M144" s="6">
        <v>757.44094399999994</v>
      </c>
      <c r="N144" s="6">
        <v>0</v>
      </c>
      <c r="O144" s="6">
        <v>0</v>
      </c>
      <c r="P144" s="6">
        <v>757.44094399999994</v>
      </c>
      <c r="Q144" s="6">
        <v>0</v>
      </c>
    </row>
    <row r="145" spans="1:17" ht="56.25" x14ac:dyDescent="0.25">
      <c r="A145" s="5" t="s">
        <v>98</v>
      </c>
      <c r="B145" s="3" t="s">
        <v>17</v>
      </c>
      <c r="C145" s="3" t="s">
        <v>42</v>
      </c>
      <c r="D145" s="3" t="s">
        <v>19</v>
      </c>
      <c r="E145" s="4" t="s">
        <v>99</v>
      </c>
      <c r="F145" s="6">
        <v>2000</v>
      </c>
      <c r="G145" s="6">
        <v>0</v>
      </c>
      <c r="H145" s="6">
        <v>740.00074700000005</v>
      </c>
      <c r="I145" s="6">
        <v>1259.999253</v>
      </c>
      <c r="J145" s="6">
        <v>0</v>
      </c>
      <c r="K145" s="6">
        <v>1259.999253</v>
      </c>
      <c r="L145" s="6">
        <v>0</v>
      </c>
      <c r="M145" s="6">
        <v>1259.999253</v>
      </c>
      <c r="N145" s="6">
        <v>1259.9984232199999</v>
      </c>
      <c r="O145" s="6">
        <v>1234.74567183</v>
      </c>
      <c r="P145" s="6">
        <v>8.2978000000366592E-4</v>
      </c>
      <c r="Q145" s="6">
        <v>25.252751389999958</v>
      </c>
    </row>
    <row r="146" spans="1:17" ht="56.25" x14ac:dyDescent="0.25">
      <c r="A146" s="5" t="s">
        <v>98</v>
      </c>
      <c r="B146" s="3" t="s">
        <v>26</v>
      </c>
      <c r="C146" s="3">
        <v>20</v>
      </c>
      <c r="D146" s="3" t="s">
        <v>19</v>
      </c>
      <c r="E146" s="4" t="s">
        <v>99</v>
      </c>
      <c r="F146" s="6">
        <v>0</v>
      </c>
      <c r="G146" s="6">
        <v>740.00074700000005</v>
      </c>
      <c r="H146" s="6">
        <v>0</v>
      </c>
      <c r="I146" s="6">
        <v>740.00074700000005</v>
      </c>
      <c r="J146" s="6">
        <v>0</v>
      </c>
      <c r="K146" s="6">
        <v>0</v>
      </c>
      <c r="L146" s="6">
        <v>740.00074700000005</v>
      </c>
      <c r="M146" s="6">
        <v>0</v>
      </c>
      <c r="N146" s="6">
        <v>0</v>
      </c>
      <c r="O146" s="6">
        <v>0</v>
      </c>
      <c r="P146" s="6">
        <v>0</v>
      </c>
      <c r="Q146" s="6">
        <v>0</v>
      </c>
    </row>
    <row r="147" spans="1:17" ht="56.25" x14ac:dyDescent="0.25">
      <c r="A147" s="5" t="s">
        <v>100</v>
      </c>
      <c r="B147" s="3" t="s">
        <v>17</v>
      </c>
      <c r="C147" s="3" t="s">
        <v>42</v>
      </c>
      <c r="D147" s="3" t="s">
        <v>19</v>
      </c>
      <c r="E147" s="4" t="s">
        <v>101</v>
      </c>
      <c r="F147" s="6">
        <v>18682.598356999999</v>
      </c>
      <c r="G147" s="6">
        <v>0</v>
      </c>
      <c r="H147" s="6">
        <v>0</v>
      </c>
      <c r="I147" s="6">
        <v>18682.598356999999</v>
      </c>
      <c r="J147" s="6">
        <v>0</v>
      </c>
      <c r="K147" s="6">
        <v>18682.598356999999</v>
      </c>
      <c r="L147" s="6">
        <v>0</v>
      </c>
      <c r="M147" s="6">
        <v>18682.598356999999</v>
      </c>
      <c r="N147" s="6">
        <v>16761.617104339999</v>
      </c>
      <c r="O147" s="6">
        <v>16761.617104339999</v>
      </c>
      <c r="P147" s="6">
        <v>1920.9812526599999</v>
      </c>
      <c r="Q147" s="6">
        <v>0</v>
      </c>
    </row>
    <row r="148" spans="1:17" ht="56.25" x14ac:dyDescent="0.25">
      <c r="A148" s="5" t="s">
        <v>100</v>
      </c>
      <c r="B148" s="3" t="s">
        <v>26</v>
      </c>
      <c r="C148" s="3" t="s">
        <v>27</v>
      </c>
      <c r="D148" s="3" t="s">
        <v>19</v>
      </c>
      <c r="E148" s="4" t="s">
        <v>101</v>
      </c>
      <c r="F148" s="6">
        <v>5000</v>
      </c>
      <c r="G148" s="6">
        <v>0</v>
      </c>
      <c r="H148" s="6">
        <v>0</v>
      </c>
      <c r="I148" s="6">
        <v>5000</v>
      </c>
      <c r="J148" s="6">
        <v>0</v>
      </c>
      <c r="K148" s="6">
        <v>4550</v>
      </c>
      <c r="L148" s="6">
        <v>450</v>
      </c>
      <c r="M148" s="6">
        <v>4550</v>
      </c>
      <c r="N148" s="6">
        <v>0</v>
      </c>
      <c r="O148" s="6">
        <v>0</v>
      </c>
      <c r="P148" s="6">
        <v>4550</v>
      </c>
      <c r="Q148" s="6">
        <v>0</v>
      </c>
    </row>
    <row r="149" spans="1:17" ht="78.75" x14ac:dyDescent="0.25">
      <c r="A149" s="5" t="s">
        <v>102</v>
      </c>
      <c r="B149" s="3" t="s">
        <v>17</v>
      </c>
      <c r="C149" s="3">
        <v>10</v>
      </c>
      <c r="D149" s="3" t="s">
        <v>19</v>
      </c>
      <c r="E149" s="4" t="s">
        <v>103</v>
      </c>
      <c r="F149" s="6">
        <v>0</v>
      </c>
      <c r="G149" s="6">
        <v>7900</v>
      </c>
      <c r="H149" s="6">
        <v>0</v>
      </c>
      <c r="I149" s="6">
        <v>7900</v>
      </c>
      <c r="J149" s="6">
        <v>0</v>
      </c>
      <c r="K149" s="6">
        <v>7900</v>
      </c>
      <c r="L149" s="6">
        <v>0</v>
      </c>
      <c r="M149" s="6">
        <v>7900</v>
      </c>
      <c r="N149" s="6">
        <v>1364.2302765499999</v>
      </c>
      <c r="O149" s="6">
        <v>1253.6158177</v>
      </c>
      <c r="P149" s="6">
        <v>6535.7697234500001</v>
      </c>
      <c r="Q149" s="6">
        <v>110.61445884999989</v>
      </c>
    </row>
    <row r="150" spans="1:17" ht="78.75" x14ac:dyDescent="0.25">
      <c r="A150" s="5" t="s">
        <v>102</v>
      </c>
      <c r="B150" s="3" t="s">
        <v>17</v>
      </c>
      <c r="C150" s="3" t="s">
        <v>42</v>
      </c>
      <c r="D150" s="3" t="s">
        <v>19</v>
      </c>
      <c r="E150" s="4" t="s">
        <v>103</v>
      </c>
      <c r="F150" s="6">
        <v>2000</v>
      </c>
      <c r="G150" s="6">
        <v>0</v>
      </c>
      <c r="H150" s="6">
        <v>140</v>
      </c>
      <c r="I150" s="6">
        <v>1860</v>
      </c>
      <c r="J150" s="6">
        <v>0</v>
      </c>
      <c r="K150" s="6">
        <v>1777.8954000000001</v>
      </c>
      <c r="L150" s="6">
        <v>82.104600000000005</v>
      </c>
      <c r="M150" s="6">
        <v>1713.6628224999999</v>
      </c>
      <c r="N150" s="6">
        <v>1530.685966</v>
      </c>
      <c r="O150" s="6">
        <v>1530.685966</v>
      </c>
      <c r="P150" s="6">
        <v>182.97685649999994</v>
      </c>
      <c r="Q150" s="6">
        <v>0</v>
      </c>
    </row>
    <row r="151" spans="1:17" ht="78.75" x14ac:dyDescent="0.25">
      <c r="A151" s="5" t="s">
        <v>102</v>
      </c>
      <c r="B151" s="3" t="s">
        <v>26</v>
      </c>
      <c r="C151" s="3" t="s">
        <v>27</v>
      </c>
      <c r="D151" s="3" t="s">
        <v>19</v>
      </c>
      <c r="E151" s="4" t="s">
        <v>103</v>
      </c>
      <c r="F151" s="6">
        <v>13000</v>
      </c>
      <c r="G151" s="6">
        <v>140</v>
      </c>
      <c r="H151" s="6">
        <v>7900</v>
      </c>
      <c r="I151" s="6">
        <v>5240</v>
      </c>
      <c r="J151" s="6">
        <v>0</v>
      </c>
      <c r="K151" s="6">
        <v>0</v>
      </c>
      <c r="L151" s="6">
        <v>5240</v>
      </c>
      <c r="M151" s="6">
        <v>0</v>
      </c>
      <c r="N151" s="6">
        <v>0</v>
      </c>
      <c r="O151" s="6">
        <v>0</v>
      </c>
      <c r="P151" s="6">
        <v>0</v>
      </c>
      <c r="Q151" s="6">
        <v>0</v>
      </c>
    </row>
    <row r="152" spans="1:17" ht="56.25" x14ac:dyDescent="0.25">
      <c r="A152" s="5" t="s">
        <v>104</v>
      </c>
      <c r="B152" s="3" t="s">
        <v>17</v>
      </c>
      <c r="C152" s="3" t="s">
        <v>42</v>
      </c>
      <c r="D152" s="3" t="s">
        <v>19</v>
      </c>
      <c r="E152" s="4" t="s">
        <v>105</v>
      </c>
      <c r="F152" s="6">
        <v>50000</v>
      </c>
      <c r="G152" s="6">
        <v>0</v>
      </c>
      <c r="H152" s="6">
        <v>0</v>
      </c>
      <c r="I152" s="6">
        <v>50000</v>
      </c>
      <c r="J152" s="6">
        <v>0</v>
      </c>
      <c r="K152" s="6">
        <v>50000</v>
      </c>
      <c r="L152" s="6">
        <v>0</v>
      </c>
      <c r="M152" s="6">
        <v>50000</v>
      </c>
      <c r="N152" s="6">
        <v>40452.406972129997</v>
      </c>
      <c r="O152" s="6">
        <v>40452.406972129997</v>
      </c>
      <c r="P152" s="6">
        <v>9547.5930278700034</v>
      </c>
      <c r="Q152" s="6">
        <v>0</v>
      </c>
    </row>
    <row r="153" spans="1:17" ht="67.5" x14ac:dyDescent="0.25">
      <c r="A153" s="5" t="s">
        <v>106</v>
      </c>
      <c r="B153" s="3" t="s">
        <v>17</v>
      </c>
      <c r="C153" s="3" t="s">
        <v>42</v>
      </c>
      <c r="D153" s="3" t="s">
        <v>19</v>
      </c>
      <c r="E153" s="4" t="s">
        <v>107</v>
      </c>
      <c r="F153" s="6">
        <v>1000</v>
      </c>
      <c r="G153" s="6">
        <v>0</v>
      </c>
      <c r="H153" s="6">
        <v>0</v>
      </c>
      <c r="I153" s="6">
        <v>1000</v>
      </c>
      <c r="J153" s="6">
        <v>0</v>
      </c>
      <c r="K153" s="6">
        <v>1000</v>
      </c>
      <c r="L153" s="6">
        <v>0</v>
      </c>
      <c r="M153" s="6">
        <v>1000</v>
      </c>
      <c r="N153" s="6">
        <v>0</v>
      </c>
      <c r="O153" s="6">
        <v>0</v>
      </c>
      <c r="P153" s="6">
        <v>1000</v>
      </c>
      <c r="Q153" s="6">
        <v>0</v>
      </c>
    </row>
    <row r="154" spans="1:17" ht="56.25" x14ac:dyDescent="0.25">
      <c r="A154" s="5" t="s">
        <v>108</v>
      </c>
      <c r="B154" s="3" t="s">
        <v>17</v>
      </c>
      <c r="C154" s="3" t="s">
        <v>42</v>
      </c>
      <c r="D154" s="3" t="s">
        <v>19</v>
      </c>
      <c r="E154" s="4" t="s">
        <v>109</v>
      </c>
      <c r="F154" s="6">
        <v>300</v>
      </c>
      <c r="G154" s="6">
        <v>0</v>
      </c>
      <c r="H154" s="6">
        <v>0</v>
      </c>
      <c r="I154" s="6">
        <v>300</v>
      </c>
      <c r="J154" s="6">
        <v>0</v>
      </c>
      <c r="K154" s="6">
        <v>300</v>
      </c>
      <c r="L154" s="6">
        <v>0</v>
      </c>
      <c r="M154" s="6">
        <v>300</v>
      </c>
      <c r="N154" s="6">
        <v>132.43732700000001</v>
      </c>
      <c r="O154" s="6">
        <v>0</v>
      </c>
      <c r="P154" s="6">
        <v>167.56267299999999</v>
      </c>
      <c r="Q154" s="6">
        <v>132.43732700000001</v>
      </c>
    </row>
    <row r="155" spans="1:17" ht="45" x14ac:dyDescent="0.25">
      <c r="A155" s="5" t="s">
        <v>186</v>
      </c>
      <c r="B155" s="3" t="s">
        <v>17</v>
      </c>
      <c r="C155" s="3" t="s">
        <v>42</v>
      </c>
      <c r="D155" s="3" t="s">
        <v>19</v>
      </c>
      <c r="E155" s="4" t="s">
        <v>187</v>
      </c>
      <c r="F155" s="6">
        <v>10000</v>
      </c>
      <c r="G155" s="6">
        <v>0</v>
      </c>
      <c r="H155" s="6">
        <v>0</v>
      </c>
      <c r="I155" s="6">
        <v>10000</v>
      </c>
      <c r="J155" s="6">
        <v>0</v>
      </c>
      <c r="K155" s="6">
        <v>9420.0078832299987</v>
      </c>
      <c r="L155" s="6">
        <v>579.99211676999994</v>
      </c>
      <c r="M155" s="6">
        <v>9419.9885502300003</v>
      </c>
      <c r="N155" s="6">
        <v>4941.9211337200004</v>
      </c>
      <c r="O155" s="6">
        <v>4496.9869603300003</v>
      </c>
      <c r="P155" s="6">
        <v>4478.0674165099999</v>
      </c>
      <c r="Q155" s="6">
        <v>444.93417339000007</v>
      </c>
    </row>
    <row r="156" spans="1:17" ht="67.5" x14ac:dyDescent="0.25">
      <c r="A156" s="5" t="s">
        <v>188</v>
      </c>
      <c r="B156" s="3" t="s">
        <v>17</v>
      </c>
      <c r="C156" s="3" t="s">
        <v>18</v>
      </c>
      <c r="D156" s="3" t="s">
        <v>19</v>
      </c>
      <c r="E156" s="4" t="s">
        <v>189</v>
      </c>
      <c r="F156" s="6">
        <v>66530.691000000006</v>
      </c>
      <c r="G156" s="6">
        <v>0</v>
      </c>
      <c r="H156" s="6">
        <v>0</v>
      </c>
      <c r="I156" s="6">
        <v>66530.691000000006</v>
      </c>
      <c r="J156" s="6">
        <v>0</v>
      </c>
      <c r="K156" s="6">
        <v>66428.618671910008</v>
      </c>
      <c r="L156" s="6">
        <v>102.07232809</v>
      </c>
      <c r="M156" s="6">
        <v>66048.930453410008</v>
      </c>
      <c r="N156" s="6">
        <v>45099.018830970002</v>
      </c>
      <c r="O156" s="6">
        <v>45078.40250797</v>
      </c>
      <c r="P156" s="6">
        <v>20949.911622440006</v>
      </c>
      <c r="Q156" s="6">
        <v>20.616323000002012</v>
      </c>
    </row>
    <row r="157" spans="1:17" ht="67.5" x14ac:dyDescent="0.25">
      <c r="A157" s="5" t="s">
        <v>188</v>
      </c>
      <c r="B157" s="3" t="s">
        <v>17</v>
      </c>
      <c r="C157" s="3" t="s">
        <v>42</v>
      </c>
      <c r="D157" s="3" t="s">
        <v>19</v>
      </c>
      <c r="E157" s="4" t="s">
        <v>189</v>
      </c>
      <c r="F157" s="6">
        <v>758629.9</v>
      </c>
      <c r="G157" s="6">
        <v>3099.1898099999999</v>
      </c>
      <c r="H157" s="6">
        <v>0</v>
      </c>
      <c r="I157" s="6">
        <v>761729.08981000003</v>
      </c>
      <c r="J157" s="6">
        <v>0</v>
      </c>
      <c r="K157" s="6">
        <v>760079.21521542</v>
      </c>
      <c r="L157" s="6">
        <v>1649.8745945799999</v>
      </c>
      <c r="M157" s="6">
        <v>758167.10935426003</v>
      </c>
      <c r="N157" s="6">
        <v>656032.8429406801</v>
      </c>
      <c r="O157" s="6">
        <v>653220.36771776003</v>
      </c>
      <c r="P157" s="6">
        <v>102134.26641357993</v>
      </c>
      <c r="Q157" s="6">
        <v>2812.4752229200676</v>
      </c>
    </row>
    <row r="158" spans="1:17" ht="67.5" x14ac:dyDescent="0.25">
      <c r="A158" s="5" t="s">
        <v>188</v>
      </c>
      <c r="B158" s="3" t="s">
        <v>17</v>
      </c>
      <c r="C158" s="3" t="s">
        <v>190</v>
      </c>
      <c r="D158" s="3" t="s">
        <v>19</v>
      </c>
      <c r="E158" s="4" t="s">
        <v>189</v>
      </c>
      <c r="F158" s="6">
        <v>14352.308999999999</v>
      </c>
      <c r="G158" s="6">
        <v>0</v>
      </c>
      <c r="H158" s="6">
        <v>0</v>
      </c>
      <c r="I158" s="6">
        <v>14352.308999999999</v>
      </c>
      <c r="J158" s="6">
        <v>0</v>
      </c>
      <c r="K158" s="6">
        <v>14348.121644999999</v>
      </c>
      <c r="L158" s="6">
        <v>4.1873550000000002</v>
      </c>
      <c r="M158" s="6">
        <v>14348.121644999999</v>
      </c>
      <c r="N158" s="6">
        <v>3433.2722410000001</v>
      </c>
      <c r="O158" s="6">
        <v>3433.2722410000001</v>
      </c>
      <c r="P158" s="6">
        <v>10914.849403999999</v>
      </c>
      <c r="Q158" s="6">
        <v>0</v>
      </c>
    </row>
    <row r="159" spans="1:17" ht="67.5" x14ac:dyDescent="0.25">
      <c r="A159" s="5" t="s">
        <v>191</v>
      </c>
      <c r="B159" s="3" t="s">
        <v>17</v>
      </c>
      <c r="C159" s="3" t="s">
        <v>42</v>
      </c>
      <c r="D159" s="3" t="s">
        <v>19</v>
      </c>
      <c r="E159" s="4" t="s">
        <v>192</v>
      </c>
      <c r="F159" s="6">
        <v>512835.24066900002</v>
      </c>
      <c r="G159" s="6">
        <v>0</v>
      </c>
      <c r="H159" s="6">
        <v>0</v>
      </c>
      <c r="I159" s="6">
        <v>512835.24066900002</v>
      </c>
      <c r="J159" s="6">
        <v>0</v>
      </c>
      <c r="K159" s="6">
        <v>511662.71906639001</v>
      </c>
      <c r="L159" s="6">
        <v>1172.5216026099999</v>
      </c>
      <c r="M159" s="6">
        <v>511565.71185139002</v>
      </c>
      <c r="N159" s="6">
        <v>451171.85505965003</v>
      </c>
      <c r="O159" s="6">
        <v>451059.52308555</v>
      </c>
      <c r="P159" s="6">
        <v>60393.856791739992</v>
      </c>
      <c r="Q159" s="6">
        <v>112.33197410003049</v>
      </c>
    </row>
    <row r="160" spans="1:17" ht="56.25" x14ac:dyDescent="0.25">
      <c r="A160" s="5" t="s">
        <v>251</v>
      </c>
      <c r="B160" s="3" t="s">
        <v>17</v>
      </c>
      <c r="C160" s="3" t="s">
        <v>18</v>
      </c>
      <c r="D160" s="3" t="s">
        <v>19</v>
      </c>
      <c r="E160" s="4" t="s">
        <v>252</v>
      </c>
      <c r="F160" s="6">
        <v>0</v>
      </c>
      <c r="G160" s="6">
        <v>367000</v>
      </c>
      <c r="H160" s="6">
        <v>45000</v>
      </c>
      <c r="I160" s="6">
        <v>322000</v>
      </c>
      <c r="J160" s="6">
        <v>0</v>
      </c>
      <c r="K160" s="6">
        <v>311440.34803451999</v>
      </c>
      <c r="L160" s="6">
        <v>10559.651965479999</v>
      </c>
      <c r="M160" s="6">
        <v>311439.34803451999</v>
      </c>
      <c r="N160" s="6">
        <v>143840.83670064999</v>
      </c>
      <c r="O160" s="6">
        <v>139900.997745</v>
      </c>
      <c r="P160" s="6">
        <v>167598.51133387</v>
      </c>
      <c r="Q160" s="6">
        <v>3939.8389556499897</v>
      </c>
    </row>
    <row r="161" spans="1:17" ht="56.25" x14ac:dyDescent="0.25">
      <c r="A161" s="5" t="s">
        <v>251</v>
      </c>
      <c r="B161" s="3" t="s">
        <v>26</v>
      </c>
      <c r="C161" s="3">
        <v>20</v>
      </c>
      <c r="D161" s="3" t="s">
        <v>19</v>
      </c>
      <c r="E161" s="4" t="s">
        <v>252</v>
      </c>
      <c r="F161" s="6">
        <v>0</v>
      </c>
      <c r="G161" s="6">
        <v>43482.272020999997</v>
      </c>
      <c r="H161" s="6">
        <v>0</v>
      </c>
      <c r="I161" s="6">
        <v>43482.272020999997</v>
      </c>
      <c r="J161" s="6">
        <v>0</v>
      </c>
      <c r="K161" s="6">
        <v>0</v>
      </c>
      <c r="L161" s="6">
        <v>43482.272020999997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</row>
    <row r="162" spans="1:17" ht="56.25" x14ac:dyDescent="0.25">
      <c r="A162" s="5" t="s">
        <v>251</v>
      </c>
      <c r="B162" s="3" t="s">
        <v>26</v>
      </c>
      <c r="C162" s="3">
        <v>21</v>
      </c>
      <c r="D162" s="3" t="s">
        <v>19</v>
      </c>
      <c r="E162" s="4" t="s">
        <v>252</v>
      </c>
      <c r="F162" s="6">
        <v>0</v>
      </c>
      <c r="G162" s="6">
        <v>1517.727979</v>
      </c>
      <c r="H162" s="6">
        <v>0</v>
      </c>
      <c r="I162" s="6">
        <v>1517.727979</v>
      </c>
      <c r="J162" s="6">
        <v>0</v>
      </c>
      <c r="K162" s="6">
        <v>0</v>
      </c>
      <c r="L162" s="6">
        <v>1517.727979</v>
      </c>
      <c r="M162" s="6">
        <v>0</v>
      </c>
      <c r="N162" s="6">
        <v>0</v>
      </c>
      <c r="O162" s="6">
        <v>0</v>
      </c>
      <c r="P162" s="6">
        <v>0</v>
      </c>
      <c r="Q162" s="6">
        <v>0</v>
      </c>
    </row>
    <row r="163" spans="1:17" ht="56.25" x14ac:dyDescent="0.25">
      <c r="A163" s="5" t="s">
        <v>193</v>
      </c>
      <c r="B163" s="3" t="s">
        <v>17</v>
      </c>
      <c r="C163" s="3" t="s">
        <v>42</v>
      </c>
      <c r="D163" s="3" t="s">
        <v>19</v>
      </c>
      <c r="E163" s="4" t="s">
        <v>194</v>
      </c>
      <c r="F163" s="6">
        <v>20882.598356999999</v>
      </c>
      <c r="G163" s="6">
        <v>0</v>
      </c>
      <c r="H163" s="6">
        <v>0</v>
      </c>
      <c r="I163" s="6">
        <v>20882.598356999999</v>
      </c>
      <c r="J163" s="6">
        <v>0</v>
      </c>
      <c r="K163" s="6">
        <v>19832.37543869</v>
      </c>
      <c r="L163" s="6">
        <v>1050.2229183099998</v>
      </c>
      <c r="M163" s="6">
        <v>19807.679060689999</v>
      </c>
      <c r="N163" s="6">
        <v>12556.496838229999</v>
      </c>
      <c r="O163" s="6">
        <v>12493.887105540001</v>
      </c>
      <c r="P163" s="6">
        <v>7251.18222246</v>
      </c>
      <c r="Q163" s="6">
        <v>62.609732689998054</v>
      </c>
    </row>
    <row r="164" spans="1:17" ht="56.25" x14ac:dyDescent="0.25">
      <c r="A164" s="5" t="s">
        <v>195</v>
      </c>
      <c r="B164" s="3" t="s">
        <v>26</v>
      </c>
      <c r="C164" s="3" t="s">
        <v>27</v>
      </c>
      <c r="D164" s="3" t="s">
        <v>19</v>
      </c>
      <c r="E164" s="4" t="s">
        <v>196</v>
      </c>
      <c r="F164" s="6">
        <v>35000</v>
      </c>
      <c r="G164" s="6">
        <v>0</v>
      </c>
      <c r="H164" s="6">
        <v>0</v>
      </c>
      <c r="I164" s="6">
        <v>35000</v>
      </c>
      <c r="J164" s="6">
        <v>0</v>
      </c>
      <c r="K164" s="6">
        <v>33644.637086000002</v>
      </c>
      <c r="L164" s="6">
        <v>1355.362914</v>
      </c>
      <c r="M164" s="6">
        <v>33644.637086000002</v>
      </c>
      <c r="N164" s="6">
        <v>4432.3720304999997</v>
      </c>
      <c r="O164" s="6">
        <v>42.022831500000002</v>
      </c>
      <c r="P164" s="6">
        <v>29212.265055500004</v>
      </c>
      <c r="Q164" s="6">
        <v>4390.3491989999993</v>
      </c>
    </row>
    <row r="165" spans="1:17" ht="67.5" x14ac:dyDescent="0.25">
      <c r="A165" s="5" t="s">
        <v>197</v>
      </c>
      <c r="B165" s="3" t="s">
        <v>26</v>
      </c>
      <c r="C165" s="3" t="s">
        <v>27</v>
      </c>
      <c r="D165" s="3" t="s">
        <v>19</v>
      </c>
      <c r="E165" s="4" t="s">
        <v>198</v>
      </c>
      <c r="F165" s="6">
        <v>3000</v>
      </c>
      <c r="G165" s="6">
        <v>0</v>
      </c>
      <c r="H165" s="6">
        <v>0</v>
      </c>
      <c r="I165" s="6">
        <v>3000</v>
      </c>
      <c r="J165" s="6">
        <v>0</v>
      </c>
      <c r="K165" s="6">
        <v>3000</v>
      </c>
      <c r="L165" s="6">
        <v>0</v>
      </c>
      <c r="M165" s="6">
        <v>3000</v>
      </c>
      <c r="N165" s="6">
        <v>0</v>
      </c>
      <c r="O165" s="6">
        <v>0</v>
      </c>
      <c r="P165" s="6">
        <v>3000</v>
      </c>
      <c r="Q165" s="6">
        <v>0</v>
      </c>
    </row>
    <row r="166" spans="1:17" ht="33.75" x14ac:dyDescent="0.25">
      <c r="A166" s="5" t="s">
        <v>199</v>
      </c>
      <c r="B166" s="3" t="s">
        <v>17</v>
      </c>
      <c r="C166" s="3" t="s">
        <v>18</v>
      </c>
      <c r="D166" s="3" t="s">
        <v>19</v>
      </c>
      <c r="E166" s="4" t="s">
        <v>200</v>
      </c>
      <c r="F166" s="6">
        <v>0</v>
      </c>
      <c r="G166" s="6">
        <v>46000</v>
      </c>
      <c r="H166" s="6">
        <v>16492.375526</v>
      </c>
      <c r="I166" s="6">
        <v>29507.624474</v>
      </c>
      <c r="J166" s="6">
        <v>0</v>
      </c>
      <c r="K166" s="6">
        <v>28191.159731</v>
      </c>
      <c r="L166" s="6">
        <v>1316.464743</v>
      </c>
      <c r="M166" s="6">
        <v>28191.159731</v>
      </c>
      <c r="N166" s="6">
        <v>0</v>
      </c>
      <c r="O166" s="6">
        <v>0</v>
      </c>
      <c r="P166" s="6">
        <v>28191.159731</v>
      </c>
      <c r="Q166" s="6">
        <v>0</v>
      </c>
    </row>
    <row r="167" spans="1:17" ht="33.75" x14ac:dyDescent="0.25">
      <c r="A167" s="5" t="s">
        <v>199</v>
      </c>
      <c r="B167" s="3" t="s">
        <v>17</v>
      </c>
      <c r="C167" s="3" t="s">
        <v>42</v>
      </c>
      <c r="D167" s="3" t="s">
        <v>19</v>
      </c>
      <c r="E167" s="4" t="s">
        <v>200</v>
      </c>
      <c r="F167" s="6">
        <v>25000</v>
      </c>
      <c r="G167" s="6">
        <v>0</v>
      </c>
      <c r="H167" s="6">
        <v>17000</v>
      </c>
      <c r="I167" s="6">
        <v>8000</v>
      </c>
      <c r="J167" s="6">
        <v>0</v>
      </c>
      <c r="K167" s="6">
        <v>5234.7115631099996</v>
      </c>
      <c r="L167" s="6">
        <v>2765.28843689</v>
      </c>
      <c r="M167" s="6">
        <v>5204.1799546100001</v>
      </c>
      <c r="N167" s="6">
        <v>1699.0321608699999</v>
      </c>
      <c r="O167" s="6">
        <v>1697.7321608699999</v>
      </c>
      <c r="P167" s="6">
        <v>3505.1477937400005</v>
      </c>
      <c r="Q167" s="6">
        <v>1.2999999999999545</v>
      </c>
    </row>
    <row r="168" spans="1:17" ht="33.75" x14ac:dyDescent="0.25">
      <c r="A168" s="5" t="s">
        <v>199</v>
      </c>
      <c r="B168" s="3" t="s">
        <v>26</v>
      </c>
      <c r="C168" s="3">
        <v>20</v>
      </c>
      <c r="D168" s="3" t="s">
        <v>19</v>
      </c>
      <c r="E168" s="4" t="s">
        <v>200</v>
      </c>
      <c r="F168" s="6">
        <v>0</v>
      </c>
      <c r="G168" s="6">
        <v>16492.375526</v>
      </c>
      <c r="H168" s="6">
        <v>0</v>
      </c>
      <c r="I168" s="6">
        <v>16492.375526</v>
      </c>
      <c r="J168" s="6">
        <v>0</v>
      </c>
      <c r="K168" s="6">
        <v>0</v>
      </c>
      <c r="L168" s="6">
        <v>16492.375526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</row>
    <row r="169" spans="1:17" ht="33.75" x14ac:dyDescent="0.25">
      <c r="A169" s="5" t="s">
        <v>199</v>
      </c>
      <c r="B169" s="3" t="s">
        <v>26</v>
      </c>
      <c r="C169" s="3">
        <v>21</v>
      </c>
      <c r="D169" s="3" t="s">
        <v>19</v>
      </c>
      <c r="E169" s="4" t="s">
        <v>200</v>
      </c>
      <c r="F169" s="6">
        <v>0</v>
      </c>
      <c r="G169" s="6">
        <v>17000</v>
      </c>
      <c r="H169" s="6">
        <v>0</v>
      </c>
      <c r="I169" s="6">
        <v>17000</v>
      </c>
      <c r="J169" s="6">
        <v>0</v>
      </c>
      <c r="K169" s="6">
        <v>0</v>
      </c>
      <c r="L169" s="6">
        <v>17000</v>
      </c>
      <c r="M169" s="6">
        <v>0</v>
      </c>
      <c r="N169" s="6">
        <v>0</v>
      </c>
      <c r="O169" s="6">
        <v>0</v>
      </c>
      <c r="P169" s="6">
        <v>0</v>
      </c>
      <c r="Q169" s="6">
        <v>0</v>
      </c>
    </row>
    <row r="170" spans="1:17" ht="56.25" x14ac:dyDescent="0.25">
      <c r="A170" s="5" t="s">
        <v>201</v>
      </c>
      <c r="B170" s="3" t="s">
        <v>17</v>
      </c>
      <c r="C170" s="3" t="s">
        <v>18</v>
      </c>
      <c r="D170" s="3" t="s">
        <v>19</v>
      </c>
      <c r="E170" s="4" t="s">
        <v>202</v>
      </c>
      <c r="F170" s="6">
        <v>0</v>
      </c>
      <c r="G170" s="6">
        <v>73000</v>
      </c>
      <c r="H170" s="6">
        <v>21507.624474</v>
      </c>
      <c r="I170" s="6">
        <v>51492.375526000003</v>
      </c>
      <c r="J170" s="6">
        <v>0</v>
      </c>
      <c r="K170" s="6">
        <v>41615.756701639999</v>
      </c>
      <c r="L170" s="6">
        <v>9876.6188243600009</v>
      </c>
      <c r="M170" s="6">
        <v>39454.077771639997</v>
      </c>
      <c r="N170" s="6">
        <v>166.6830429</v>
      </c>
      <c r="O170" s="6">
        <v>92.412296499999997</v>
      </c>
      <c r="P170" s="6">
        <v>39287.394728740001</v>
      </c>
      <c r="Q170" s="6">
        <v>74.270746400000007</v>
      </c>
    </row>
    <row r="171" spans="1:17" ht="56.25" x14ac:dyDescent="0.25">
      <c r="A171" s="5" t="s">
        <v>201</v>
      </c>
      <c r="B171" s="3" t="s">
        <v>17</v>
      </c>
      <c r="C171" s="3" t="s">
        <v>42</v>
      </c>
      <c r="D171" s="3" t="s">
        <v>19</v>
      </c>
      <c r="E171" s="4" t="s">
        <v>202</v>
      </c>
      <c r="F171" s="6">
        <v>25000</v>
      </c>
      <c r="G171" s="6">
        <v>0</v>
      </c>
      <c r="H171" s="6">
        <v>0</v>
      </c>
      <c r="I171" s="6">
        <v>25000</v>
      </c>
      <c r="J171" s="6">
        <v>0</v>
      </c>
      <c r="K171" s="6">
        <v>23910.67930906</v>
      </c>
      <c r="L171" s="6">
        <v>1089.3206909400001</v>
      </c>
      <c r="M171" s="6">
        <v>23820.950688049998</v>
      </c>
      <c r="N171" s="6">
        <v>15546.23097328</v>
      </c>
      <c r="O171" s="6">
        <v>15538.830973280001</v>
      </c>
      <c r="P171" s="6">
        <v>8274.7197147699972</v>
      </c>
      <c r="Q171" s="6">
        <v>7.3999999999996362</v>
      </c>
    </row>
    <row r="172" spans="1:17" ht="56.25" x14ac:dyDescent="0.25">
      <c r="A172" s="5" t="s">
        <v>201</v>
      </c>
      <c r="B172" s="3" t="s">
        <v>26</v>
      </c>
      <c r="C172" s="3">
        <v>21</v>
      </c>
      <c r="D172" s="3" t="s">
        <v>19</v>
      </c>
      <c r="E172" s="4" t="s">
        <v>202</v>
      </c>
      <c r="F172" s="6">
        <v>0</v>
      </c>
      <c r="G172" s="6">
        <v>21507.624474</v>
      </c>
      <c r="H172" s="6">
        <v>0</v>
      </c>
      <c r="I172" s="6">
        <v>21507.624474</v>
      </c>
      <c r="J172" s="6">
        <v>0</v>
      </c>
      <c r="K172" s="6">
        <v>0</v>
      </c>
      <c r="L172" s="6">
        <v>21507.624474</v>
      </c>
      <c r="M172" s="6">
        <v>0</v>
      </c>
      <c r="N172" s="6">
        <v>0</v>
      </c>
      <c r="O172" s="6">
        <v>0</v>
      </c>
      <c r="P172" s="6">
        <v>0</v>
      </c>
      <c r="Q172" s="6">
        <v>0</v>
      </c>
    </row>
    <row r="173" spans="1:17" ht="33.75" x14ac:dyDescent="0.25">
      <c r="A173" s="5" t="s">
        <v>203</v>
      </c>
      <c r="B173" s="3" t="s">
        <v>17</v>
      </c>
      <c r="C173" s="3" t="s">
        <v>42</v>
      </c>
      <c r="D173" s="3" t="s">
        <v>19</v>
      </c>
      <c r="E173" s="4" t="s">
        <v>204</v>
      </c>
      <c r="F173" s="6">
        <v>660</v>
      </c>
      <c r="G173" s="6">
        <v>0</v>
      </c>
      <c r="H173" s="6">
        <v>0</v>
      </c>
      <c r="I173" s="6">
        <v>660</v>
      </c>
      <c r="J173" s="6">
        <v>0</v>
      </c>
      <c r="K173" s="6">
        <v>629.98132199999998</v>
      </c>
      <c r="L173" s="6">
        <v>30.018678000000001</v>
      </c>
      <c r="M173" s="6">
        <v>628.63186199999996</v>
      </c>
      <c r="N173" s="6">
        <v>84.315330000000003</v>
      </c>
      <c r="O173" s="6">
        <v>84.315330000000003</v>
      </c>
      <c r="P173" s="6">
        <v>544.31653199999994</v>
      </c>
      <c r="Q173" s="6">
        <v>0</v>
      </c>
    </row>
    <row r="174" spans="1:17" ht="33.75" x14ac:dyDescent="0.25">
      <c r="A174" s="5" t="s">
        <v>205</v>
      </c>
      <c r="B174" s="3" t="s">
        <v>17</v>
      </c>
      <c r="C174" s="3">
        <v>10</v>
      </c>
      <c r="D174" s="3" t="s">
        <v>19</v>
      </c>
      <c r="E174" s="4" t="s">
        <v>206</v>
      </c>
      <c r="F174" s="6">
        <v>0</v>
      </c>
      <c r="G174" s="6">
        <v>1440.3260290000001</v>
      </c>
      <c r="H174" s="6">
        <v>0</v>
      </c>
      <c r="I174" s="6">
        <v>1440.3260290000001</v>
      </c>
      <c r="J174" s="6">
        <v>0</v>
      </c>
      <c r="K174" s="6">
        <v>1376.5156870000001</v>
      </c>
      <c r="L174" s="6">
        <v>63.810341999999999</v>
      </c>
      <c r="M174" s="6">
        <v>1376.5156870000001</v>
      </c>
      <c r="N174" s="6">
        <v>1296.4304030000001</v>
      </c>
      <c r="O174" s="6">
        <v>124.273487</v>
      </c>
      <c r="P174" s="6">
        <v>80.085284000000001</v>
      </c>
      <c r="Q174" s="6">
        <v>1172.1569160000001</v>
      </c>
    </row>
    <row r="175" spans="1:17" ht="33.75" x14ac:dyDescent="0.25">
      <c r="A175" s="5" t="s">
        <v>205</v>
      </c>
      <c r="B175" s="3" t="s">
        <v>26</v>
      </c>
      <c r="C175" s="3" t="s">
        <v>27</v>
      </c>
      <c r="D175" s="3" t="s">
        <v>19</v>
      </c>
      <c r="E175" s="4" t="s">
        <v>206</v>
      </c>
      <c r="F175" s="6">
        <v>35500</v>
      </c>
      <c r="G175" s="6">
        <v>0</v>
      </c>
      <c r="H175" s="6">
        <v>1440.3260290000001</v>
      </c>
      <c r="I175" s="6">
        <v>34059.673970999997</v>
      </c>
      <c r="J175" s="6">
        <v>0</v>
      </c>
      <c r="K175" s="6">
        <v>30604.87841429</v>
      </c>
      <c r="L175" s="6">
        <v>3454.7955567100003</v>
      </c>
      <c r="M175" s="6">
        <v>30604.87841429</v>
      </c>
      <c r="N175" s="6">
        <v>22326.722977819998</v>
      </c>
      <c r="O175" s="6">
        <v>11130.954665559999</v>
      </c>
      <c r="P175" s="6">
        <v>8278.1554364700023</v>
      </c>
      <c r="Q175" s="6">
        <v>11195.768312259999</v>
      </c>
    </row>
    <row r="176" spans="1:17" ht="56.25" x14ac:dyDescent="0.25">
      <c r="A176" s="5" t="s">
        <v>207</v>
      </c>
      <c r="B176" s="3" t="s">
        <v>17</v>
      </c>
      <c r="C176" s="3" t="s">
        <v>42</v>
      </c>
      <c r="D176" s="3" t="s">
        <v>19</v>
      </c>
      <c r="E176" s="4" t="s">
        <v>208</v>
      </c>
      <c r="F176" s="6">
        <v>2000</v>
      </c>
      <c r="G176" s="6">
        <v>0</v>
      </c>
      <c r="H176" s="6">
        <v>84.664542999999995</v>
      </c>
      <c r="I176" s="6">
        <v>1915.3354569999999</v>
      </c>
      <c r="J176" s="6">
        <v>0</v>
      </c>
      <c r="K176" s="6">
        <v>1802.95067853</v>
      </c>
      <c r="L176" s="6">
        <v>112.38477847</v>
      </c>
      <c r="M176" s="6">
        <v>1802.95067853</v>
      </c>
      <c r="N176" s="6">
        <v>1475.48640409</v>
      </c>
      <c r="O176" s="6">
        <v>1096.45484351</v>
      </c>
      <c r="P176" s="6">
        <v>327.46427444000005</v>
      </c>
      <c r="Q176" s="6">
        <v>379.0315605799999</v>
      </c>
    </row>
    <row r="177" spans="1:17" ht="56.25" x14ac:dyDescent="0.25">
      <c r="A177" s="5" t="s">
        <v>207</v>
      </c>
      <c r="B177" s="3" t="s">
        <v>26</v>
      </c>
      <c r="C177" s="3" t="s">
        <v>27</v>
      </c>
      <c r="D177" s="3" t="s">
        <v>19</v>
      </c>
      <c r="E177" s="4" t="s">
        <v>208</v>
      </c>
      <c r="F177" s="6">
        <v>1000</v>
      </c>
      <c r="G177" s="6">
        <v>84.664542999999995</v>
      </c>
      <c r="H177" s="6">
        <v>0</v>
      </c>
      <c r="I177" s="6">
        <v>1084.6645430000001</v>
      </c>
      <c r="J177" s="6">
        <v>0</v>
      </c>
      <c r="K177" s="6">
        <v>996.67572487999996</v>
      </c>
      <c r="L177" s="6">
        <v>87.988818120000005</v>
      </c>
      <c r="M177" s="6">
        <v>996.63851160000002</v>
      </c>
      <c r="N177" s="6">
        <v>457.16369160000005</v>
      </c>
      <c r="O177" s="6">
        <v>99.999904999999998</v>
      </c>
      <c r="P177" s="6">
        <v>539.47481999999991</v>
      </c>
      <c r="Q177" s="6">
        <v>357.16378660000004</v>
      </c>
    </row>
    <row r="178" spans="1:17" ht="45" x14ac:dyDescent="0.25">
      <c r="A178" s="5" t="s">
        <v>209</v>
      </c>
      <c r="B178" s="3" t="s">
        <v>17</v>
      </c>
      <c r="C178" s="3" t="s">
        <v>42</v>
      </c>
      <c r="D178" s="3" t="s">
        <v>19</v>
      </c>
      <c r="E178" s="4" t="s">
        <v>210</v>
      </c>
      <c r="F178" s="6">
        <v>4000</v>
      </c>
      <c r="G178" s="6">
        <v>0</v>
      </c>
      <c r="H178" s="6">
        <v>0</v>
      </c>
      <c r="I178" s="6">
        <v>4000</v>
      </c>
      <c r="J178" s="6">
        <v>0</v>
      </c>
      <c r="K178" s="6">
        <v>3872.5501594299999</v>
      </c>
      <c r="L178" s="6">
        <v>127.44984056999999</v>
      </c>
      <c r="M178" s="6">
        <v>3872.5501245100004</v>
      </c>
      <c r="N178" s="6">
        <v>2811.7886002099999</v>
      </c>
      <c r="O178" s="6">
        <v>2605.5977824800002</v>
      </c>
      <c r="P178" s="6">
        <v>1060.7615243000005</v>
      </c>
      <c r="Q178" s="6">
        <v>206.19081772999971</v>
      </c>
    </row>
    <row r="179" spans="1:17" ht="45" x14ac:dyDescent="0.25">
      <c r="A179" s="5" t="s">
        <v>211</v>
      </c>
      <c r="B179" s="3" t="s">
        <v>26</v>
      </c>
      <c r="C179" s="3" t="s">
        <v>27</v>
      </c>
      <c r="D179" s="3" t="s">
        <v>19</v>
      </c>
      <c r="E179" s="4" t="s">
        <v>212</v>
      </c>
      <c r="F179" s="6">
        <v>2000</v>
      </c>
      <c r="G179" s="6">
        <v>0</v>
      </c>
      <c r="H179" s="6">
        <v>0</v>
      </c>
      <c r="I179" s="6">
        <v>2000</v>
      </c>
      <c r="J179" s="6">
        <v>0</v>
      </c>
      <c r="K179" s="6">
        <v>1981.30552154</v>
      </c>
      <c r="L179" s="6">
        <v>18.694478459999999</v>
      </c>
      <c r="M179" s="6">
        <v>1981.30552154</v>
      </c>
      <c r="N179" s="6">
        <v>1981.30552154</v>
      </c>
      <c r="O179" s="6">
        <v>1981.30552154</v>
      </c>
      <c r="P179" s="6">
        <v>0</v>
      </c>
      <c r="Q179" s="6">
        <v>0</v>
      </c>
    </row>
    <row r="180" spans="1:17" ht="45" x14ac:dyDescent="0.25">
      <c r="A180" s="5" t="s">
        <v>213</v>
      </c>
      <c r="B180" s="3" t="s">
        <v>17</v>
      </c>
      <c r="C180" s="3" t="s">
        <v>42</v>
      </c>
      <c r="D180" s="3" t="s">
        <v>19</v>
      </c>
      <c r="E180" s="4" t="s">
        <v>214</v>
      </c>
      <c r="F180" s="6">
        <v>1000</v>
      </c>
      <c r="G180" s="6">
        <v>0</v>
      </c>
      <c r="H180" s="6">
        <v>0</v>
      </c>
      <c r="I180" s="6">
        <v>1000</v>
      </c>
      <c r="J180" s="6">
        <v>0</v>
      </c>
      <c r="K180" s="6">
        <v>846.83785550000005</v>
      </c>
      <c r="L180" s="6">
        <v>153.16214450000001</v>
      </c>
      <c r="M180" s="6">
        <v>846.83785550000005</v>
      </c>
      <c r="N180" s="6">
        <v>338.754662</v>
      </c>
      <c r="O180" s="6">
        <v>338.754662</v>
      </c>
      <c r="P180" s="6">
        <v>508.08319350000005</v>
      </c>
      <c r="Q180" s="6">
        <v>0</v>
      </c>
    </row>
    <row r="181" spans="1:17" ht="56.25" x14ac:dyDescent="0.25">
      <c r="A181" s="5" t="s">
        <v>215</v>
      </c>
      <c r="B181" s="3" t="s">
        <v>17</v>
      </c>
      <c r="C181" s="3">
        <v>10</v>
      </c>
      <c r="D181" s="3" t="s">
        <v>19</v>
      </c>
      <c r="E181" s="4" t="s">
        <v>216</v>
      </c>
      <c r="F181" s="6">
        <v>0</v>
      </c>
      <c r="G181" s="6">
        <v>2000</v>
      </c>
      <c r="H181" s="6">
        <v>0</v>
      </c>
      <c r="I181" s="6">
        <v>2000</v>
      </c>
      <c r="J181" s="6">
        <v>0</v>
      </c>
      <c r="K181" s="6">
        <v>2000</v>
      </c>
      <c r="L181" s="6">
        <v>0</v>
      </c>
      <c r="M181" s="6">
        <v>2000</v>
      </c>
      <c r="N181" s="6">
        <v>0</v>
      </c>
      <c r="O181" s="6">
        <v>0</v>
      </c>
      <c r="P181" s="6">
        <v>2000</v>
      </c>
      <c r="Q181" s="6">
        <v>0</v>
      </c>
    </row>
    <row r="182" spans="1:17" ht="56.25" x14ac:dyDescent="0.25">
      <c r="A182" s="5" t="s">
        <v>215</v>
      </c>
      <c r="B182" s="3" t="s">
        <v>26</v>
      </c>
      <c r="C182" s="3" t="s">
        <v>27</v>
      </c>
      <c r="D182" s="3" t="s">
        <v>19</v>
      </c>
      <c r="E182" s="4" t="s">
        <v>216</v>
      </c>
      <c r="F182" s="6">
        <v>30000</v>
      </c>
      <c r="G182" s="6">
        <v>0</v>
      </c>
      <c r="H182" s="6">
        <v>2000</v>
      </c>
      <c r="I182" s="6">
        <v>28000</v>
      </c>
      <c r="J182" s="6">
        <v>0</v>
      </c>
      <c r="K182" s="6">
        <v>25036.727525330003</v>
      </c>
      <c r="L182" s="6">
        <v>2963.2724746700001</v>
      </c>
      <c r="M182" s="6">
        <v>24969.977525330003</v>
      </c>
      <c r="N182" s="6">
        <v>12545.76310271</v>
      </c>
      <c r="O182" s="6">
        <v>2150.6934343299999</v>
      </c>
      <c r="P182" s="6">
        <v>12424.214422620003</v>
      </c>
      <c r="Q182" s="6">
        <v>10395.06966838</v>
      </c>
    </row>
    <row r="183" spans="1:17" ht="45" x14ac:dyDescent="0.25">
      <c r="A183" s="5" t="s">
        <v>217</v>
      </c>
      <c r="B183" s="3" t="s">
        <v>17</v>
      </c>
      <c r="C183" s="3" t="s">
        <v>42</v>
      </c>
      <c r="D183" s="3" t="s">
        <v>19</v>
      </c>
      <c r="E183" s="4" t="s">
        <v>218</v>
      </c>
      <c r="F183" s="6">
        <v>200</v>
      </c>
      <c r="G183" s="6">
        <v>0</v>
      </c>
      <c r="H183" s="6">
        <v>0</v>
      </c>
      <c r="I183" s="6">
        <v>200</v>
      </c>
      <c r="J183" s="6">
        <v>0</v>
      </c>
      <c r="K183" s="6">
        <v>200</v>
      </c>
      <c r="L183" s="6">
        <v>0</v>
      </c>
      <c r="M183" s="6">
        <v>200</v>
      </c>
      <c r="N183" s="6">
        <v>200</v>
      </c>
      <c r="O183" s="6">
        <v>200</v>
      </c>
      <c r="P183" s="6">
        <v>0</v>
      </c>
      <c r="Q183" s="6">
        <v>0</v>
      </c>
    </row>
    <row r="184" spans="1:17" ht="56.25" x14ac:dyDescent="0.25">
      <c r="A184" s="5" t="s">
        <v>219</v>
      </c>
      <c r="B184" s="3" t="s">
        <v>17</v>
      </c>
      <c r="C184" s="3" t="s">
        <v>42</v>
      </c>
      <c r="D184" s="3" t="s">
        <v>19</v>
      </c>
      <c r="E184" s="4" t="s">
        <v>220</v>
      </c>
      <c r="F184" s="6">
        <v>1000</v>
      </c>
      <c r="G184" s="6">
        <v>0</v>
      </c>
      <c r="H184" s="6">
        <v>0</v>
      </c>
      <c r="I184" s="6">
        <v>1000</v>
      </c>
      <c r="J184" s="6">
        <v>0</v>
      </c>
      <c r="K184" s="6">
        <v>738.30717600000003</v>
      </c>
      <c r="L184" s="6">
        <v>261.69282399999997</v>
      </c>
      <c r="M184" s="6">
        <v>701.96188749999999</v>
      </c>
      <c r="N184" s="6">
        <v>618.25500299999999</v>
      </c>
      <c r="O184" s="6">
        <v>617.39860999999996</v>
      </c>
      <c r="P184" s="6">
        <v>83.706884500000001</v>
      </c>
      <c r="Q184" s="6">
        <v>0.85639300000002549</v>
      </c>
    </row>
    <row r="185" spans="1:17" ht="56.25" x14ac:dyDescent="0.25">
      <c r="A185" s="5" t="s">
        <v>219</v>
      </c>
      <c r="B185" s="3" t="s">
        <v>26</v>
      </c>
      <c r="C185" s="3" t="s">
        <v>27</v>
      </c>
      <c r="D185" s="3" t="s">
        <v>19</v>
      </c>
      <c r="E185" s="4" t="s">
        <v>220</v>
      </c>
      <c r="F185" s="6">
        <v>16000</v>
      </c>
      <c r="G185" s="6">
        <v>0</v>
      </c>
      <c r="H185" s="6">
        <v>0</v>
      </c>
      <c r="I185" s="6">
        <v>16000</v>
      </c>
      <c r="J185" s="6">
        <v>0</v>
      </c>
      <c r="K185" s="6">
        <v>587.94822750000003</v>
      </c>
      <c r="L185" s="6">
        <v>15412.051772500001</v>
      </c>
      <c r="M185" s="6">
        <v>587.94822750000003</v>
      </c>
      <c r="N185" s="6">
        <v>587.94822750000003</v>
      </c>
      <c r="O185" s="6">
        <v>587.94822750000003</v>
      </c>
      <c r="P185" s="6">
        <v>0</v>
      </c>
      <c r="Q185" s="6">
        <v>0</v>
      </c>
    </row>
    <row r="186" spans="1:17" ht="56.25" x14ac:dyDescent="0.25">
      <c r="A186" s="5" t="s">
        <v>221</v>
      </c>
      <c r="B186" s="3" t="s">
        <v>26</v>
      </c>
      <c r="C186" s="3" t="s">
        <v>27</v>
      </c>
      <c r="D186" s="3" t="s">
        <v>19</v>
      </c>
      <c r="E186" s="4" t="s">
        <v>222</v>
      </c>
      <c r="F186" s="6">
        <v>5400</v>
      </c>
      <c r="G186" s="6">
        <v>0</v>
      </c>
      <c r="H186" s="6">
        <v>0</v>
      </c>
      <c r="I186" s="6">
        <v>5400</v>
      </c>
      <c r="J186" s="6">
        <v>0</v>
      </c>
      <c r="K186" s="6">
        <v>5380.4601265000001</v>
      </c>
      <c r="L186" s="6">
        <v>19.539873499999999</v>
      </c>
      <c r="M186" s="6">
        <v>5380.4601265000001</v>
      </c>
      <c r="N186" s="6">
        <v>229.86012650000001</v>
      </c>
      <c r="O186" s="6">
        <v>229.86012650000001</v>
      </c>
      <c r="P186" s="6">
        <v>5150.6000000000004</v>
      </c>
      <c r="Q186" s="6">
        <v>0</v>
      </c>
    </row>
    <row r="187" spans="1:17" ht="56.25" x14ac:dyDescent="0.25">
      <c r="A187" s="5" t="s">
        <v>223</v>
      </c>
      <c r="B187" s="3" t="s">
        <v>17</v>
      </c>
      <c r="C187" s="3" t="s">
        <v>18</v>
      </c>
      <c r="D187" s="3" t="s">
        <v>19</v>
      </c>
      <c r="E187" s="4" t="s">
        <v>224</v>
      </c>
      <c r="F187" s="6">
        <v>500</v>
      </c>
      <c r="G187" s="6">
        <v>0</v>
      </c>
      <c r="H187" s="6">
        <v>0</v>
      </c>
      <c r="I187" s="6">
        <v>500</v>
      </c>
      <c r="J187" s="6">
        <v>0</v>
      </c>
      <c r="K187" s="6">
        <v>450.18186200000002</v>
      </c>
      <c r="L187" s="6">
        <v>49.818137999999998</v>
      </c>
      <c r="M187" s="6">
        <v>450.18186200000002</v>
      </c>
      <c r="N187" s="6">
        <v>402.68615199999999</v>
      </c>
      <c r="O187" s="6">
        <v>402.68615199999999</v>
      </c>
      <c r="P187" s="6">
        <v>47.495710000000031</v>
      </c>
      <c r="Q187" s="6">
        <v>0</v>
      </c>
    </row>
    <row r="188" spans="1:17" ht="56.25" x14ac:dyDescent="0.25">
      <c r="A188" s="5" t="s">
        <v>223</v>
      </c>
      <c r="B188" s="3" t="s">
        <v>26</v>
      </c>
      <c r="C188" s="3" t="s">
        <v>27</v>
      </c>
      <c r="D188" s="3" t="s">
        <v>19</v>
      </c>
      <c r="E188" s="4" t="s">
        <v>224</v>
      </c>
      <c r="F188" s="6">
        <v>200</v>
      </c>
      <c r="G188" s="6">
        <v>0</v>
      </c>
      <c r="H188" s="6">
        <v>0</v>
      </c>
      <c r="I188" s="6">
        <v>200</v>
      </c>
      <c r="J188" s="6">
        <v>0</v>
      </c>
      <c r="K188" s="6">
        <v>0</v>
      </c>
      <c r="L188" s="6">
        <v>200</v>
      </c>
      <c r="M188" s="6">
        <v>0</v>
      </c>
      <c r="N188" s="6">
        <v>0</v>
      </c>
      <c r="O188" s="6">
        <v>0</v>
      </c>
      <c r="P188" s="6">
        <v>0</v>
      </c>
      <c r="Q188" s="6">
        <v>0</v>
      </c>
    </row>
    <row r="189" spans="1:17" ht="45" x14ac:dyDescent="0.25">
      <c r="A189" s="5" t="s">
        <v>225</v>
      </c>
      <c r="B189" s="3" t="s">
        <v>17</v>
      </c>
      <c r="C189" s="3" t="s">
        <v>42</v>
      </c>
      <c r="D189" s="3" t="s">
        <v>19</v>
      </c>
      <c r="E189" s="4" t="s">
        <v>226</v>
      </c>
      <c r="F189" s="6">
        <v>1190</v>
      </c>
      <c r="G189" s="6">
        <v>0</v>
      </c>
      <c r="H189" s="6">
        <v>795.40609199999994</v>
      </c>
      <c r="I189" s="6">
        <v>394.593908</v>
      </c>
      <c r="J189" s="6">
        <v>0</v>
      </c>
      <c r="K189" s="6">
        <v>279.093908</v>
      </c>
      <c r="L189" s="6">
        <v>115.5</v>
      </c>
      <c r="M189" s="6">
        <v>279.093908</v>
      </c>
      <c r="N189" s="6">
        <v>279.093908</v>
      </c>
      <c r="O189" s="6">
        <v>279.093908</v>
      </c>
      <c r="P189" s="6">
        <v>0</v>
      </c>
      <c r="Q189" s="6">
        <v>0</v>
      </c>
    </row>
    <row r="190" spans="1:17" ht="45" x14ac:dyDescent="0.25">
      <c r="A190" s="5" t="s">
        <v>225</v>
      </c>
      <c r="B190" s="3" t="s">
        <v>26</v>
      </c>
      <c r="C190" s="3">
        <v>20</v>
      </c>
      <c r="D190" s="3" t="s">
        <v>19</v>
      </c>
      <c r="E190" s="4" t="s">
        <v>226</v>
      </c>
      <c r="F190" s="6">
        <v>0</v>
      </c>
      <c r="G190" s="6">
        <v>795.40609199999994</v>
      </c>
      <c r="H190" s="6">
        <v>0</v>
      </c>
      <c r="I190" s="6">
        <v>795.40609199999994</v>
      </c>
      <c r="J190" s="6">
        <v>0</v>
      </c>
      <c r="K190" s="6">
        <v>0</v>
      </c>
      <c r="L190" s="6">
        <v>795.40609199999994</v>
      </c>
      <c r="M190" s="6">
        <v>0</v>
      </c>
      <c r="N190" s="6">
        <v>0</v>
      </c>
      <c r="O190" s="6">
        <v>0</v>
      </c>
      <c r="P190" s="6">
        <v>0</v>
      </c>
      <c r="Q190" s="6">
        <v>0</v>
      </c>
    </row>
    <row r="191" spans="1:17" ht="45" x14ac:dyDescent="0.25">
      <c r="A191" s="5" t="s">
        <v>227</v>
      </c>
      <c r="B191" s="3" t="s">
        <v>17</v>
      </c>
      <c r="C191" s="3" t="s">
        <v>42</v>
      </c>
      <c r="D191" s="3" t="s">
        <v>19</v>
      </c>
      <c r="E191" s="4" t="s">
        <v>228</v>
      </c>
      <c r="F191" s="6">
        <v>2000</v>
      </c>
      <c r="G191" s="6">
        <v>0</v>
      </c>
      <c r="H191" s="6">
        <v>396.71927399999998</v>
      </c>
      <c r="I191" s="6">
        <v>1603.280726</v>
      </c>
      <c r="J191" s="6">
        <v>0</v>
      </c>
      <c r="K191" s="6">
        <v>1252.1021963199998</v>
      </c>
      <c r="L191" s="6">
        <v>351.17852968</v>
      </c>
      <c r="M191" s="6">
        <v>1252.1021957200001</v>
      </c>
      <c r="N191" s="6">
        <v>868.69979219000004</v>
      </c>
      <c r="O191" s="6">
        <v>723.6279100700001</v>
      </c>
      <c r="P191" s="6">
        <v>383.40240353000002</v>
      </c>
      <c r="Q191" s="6">
        <v>145.07188211999994</v>
      </c>
    </row>
    <row r="192" spans="1:17" ht="45" x14ac:dyDescent="0.25">
      <c r="A192" s="5" t="s">
        <v>227</v>
      </c>
      <c r="B192" s="3" t="s">
        <v>26</v>
      </c>
      <c r="C192" s="3">
        <v>20</v>
      </c>
      <c r="D192" s="3" t="s">
        <v>19</v>
      </c>
      <c r="E192" s="4" t="s">
        <v>228</v>
      </c>
      <c r="F192" s="6">
        <v>0</v>
      </c>
      <c r="G192" s="6">
        <v>396.71927399999998</v>
      </c>
      <c r="H192" s="6">
        <v>0</v>
      </c>
      <c r="I192" s="6">
        <v>396.71927399999998</v>
      </c>
      <c r="J192" s="6">
        <v>0</v>
      </c>
      <c r="K192" s="6">
        <v>0</v>
      </c>
      <c r="L192" s="6">
        <v>396.71927399999998</v>
      </c>
      <c r="M192" s="6">
        <v>0</v>
      </c>
      <c r="N192" s="6">
        <v>0</v>
      </c>
      <c r="O192" s="6">
        <v>0</v>
      </c>
      <c r="P192" s="6">
        <v>0</v>
      </c>
      <c r="Q192" s="6">
        <v>0</v>
      </c>
    </row>
    <row r="193" spans="1:17" ht="67.5" x14ac:dyDescent="0.25">
      <c r="A193" s="5" t="s">
        <v>229</v>
      </c>
      <c r="B193" s="3" t="s">
        <v>17</v>
      </c>
      <c r="C193" s="3" t="s">
        <v>42</v>
      </c>
      <c r="D193" s="3" t="s">
        <v>19</v>
      </c>
      <c r="E193" s="4" t="s">
        <v>230</v>
      </c>
      <c r="F193" s="6">
        <v>15500</v>
      </c>
      <c r="G193" s="6">
        <v>0</v>
      </c>
      <c r="H193" s="6">
        <v>0</v>
      </c>
      <c r="I193" s="6">
        <v>15500</v>
      </c>
      <c r="J193" s="6">
        <v>0</v>
      </c>
      <c r="K193" s="6">
        <v>15046.896898319999</v>
      </c>
      <c r="L193" s="6">
        <v>453.10310168000001</v>
      </c>
      <c r="M193" s="6">
        <v>15046.896898319999</v>
      </c>
      <c r="N193" s="6">
        <v>11604.797154360002</v>
      </c>
      <c r="O193" s="6">
        <v>11604.797154360002</v>
      </c>
      <c r="P193" s="6">
        <v>3442.0997439599978</v>
      </c>
      <c r="Q193" s="6">
        <v>0</v>
      </c>
    </row>
    <row r="194" spans="1:17" ht="67.5" x14ac:dyDescent="0.25">
      <c r="A194" s="5" t="s">
        <v>229</v>
      </c>
      <c r="B194" s="3" t="s">
        <v>26</v>
      </c>
      <c r="C194" s="3" t="s">
        <v>27</v>
      </c>
      <c r="D194" s="3" t="s">
        <v>19</v>
      </c>
      <c r="E194" s="4" t="s">
        <v>230</v>
      </c>
      <c r="F194" s="6">
        <v>2700</v>
      </c>
      <c r="G194" s="6">
        <v>0</v>
      </c>
      <c r="H194" s="6">
        <v>0</v>
      </c>
      <c r="I194" s="6">
        <v>2700</v>
      </c>
      <c r="J194" s="6">
        <v>0</v>
      </c>
      <c r="K194" s="6">
        <v>386.84621199999998</v>
      </c>
      <c r="L194" s="6">
        <v>2313.1537880000001</v>
      </c>
      <c r="M194" s="6">
        <v>386.84621199999998</v>
      </c>
      <c r="N194" s="6">
        <v>357.83595100000002</v>
      </c>
      <c r="O194" s="6">
        <v>357.83595100000002</v>
      </c>
      <c r="P194" s="6">
        <v>29.010260999999957</v>
      </c>
      <c r="Q194" s="6">
        <v>0</v>
      </c>
    </row>
    <row r="195" spans="1:17" ht="33.75" x14ac:dyDescent="0.25">
      <c r="A195" s="5" t="s">
        <v>231</v>
      </c>
      <c r="B195" s="3" t="s">
        <v>17</v>
      </c>
      <c r="C195" s="3" t="s">
        <v>42</v>
      </c>
      <c r="D195" s="3" t="s">
        <v>19</v>
      </c>
      <c r="E195" s="4" t="s">
        <v>232</v>
      </c>
      <c r="F195" s="6">
        <v>5000</v>
      </c>
      <c r="G195" s="6">
        <v>0</v>
      </c>
      <c r="H195" s="6">
        <v>0</v>
      </c>
      <c r="I195" s="6">
        <v>5000</v>
      </c>
      <c r="J195" s="6">
        <v>0</v>
      </c>
      <c r="K195" s="6">
        <v>4475.1774013500008</v>
      </c>
      <c r="L195" s="6">
        <v>524.82259865000003</v>
      </c>
      <c r="M195" s="6">
        <v>4462.6843053500006</v>
      </c>
      <c r="N195" s="6">
        <v>1079.2504630899998</v>
      </c>
      <c r="O195" s="6">
        <v>1006.1912762899999</v>
      </c>
      <c r="P195" s="6">
        <v>3383.4338422600008</v>
      </c>
      <c r="Q195" s="6">
        <v>73.059186799999907</v>
      </c>
    </row>
    <row r="196" spans="1:17" ht="33.75" x14ac:dyDescent="0.25">
      <c r="A196" s="5" t="s">
        <v>231</v>
      </c>
      <c r="B196" s="3" t="s">
        <v>26</v>
      </c>
      <c r="C196" s="3" t="s">
        <v>27</v>
      </c>
      <c r="D196" s="3" t="s">
        <v>19</v>
      </c>
      <c r="E196" s="4" t="s">
        <v>232</v>
      </c>
      <c r="F196" s="6">
        <v>1000</v>
      </c>
      <c r="G196" s="6">
        <v>0</v>
      </c>
      <c r="H196" s="6">
        <v>0</v>
      </c>
      <c r="I196" s="6">
        <v>1000</v>
      </c>
      <c r="J196" s="6">
        <v>0</v>
      </c>
      <c r="K196" s="6">
        <v>206.41384650000001</v>
      </c>
      <c r="L196" s="6">
        <v>793.58615350000002</v>
      </c>
      <c r="M196" s="6">
        <v>206.41384650000001</v>
      </c>
      <c r="N196" s="6">
        <v>206.41384650000001</v>
      </c>
      <c r="O196" s="6">
        <v>206.41384650000001</v>
      </c>
      <c r="P196" s="6">
        <v>0</v>
      </c>
      <c r="Q196" s="6">
        <v>0</v>
      </c>
    </row>
    <row r="197" spans="1:17" ht="33.75" x14ac:dyDescent="0.25">
      <c r="A197" s="5" t="s">
        <v>231</v>
      </c>
      <c r="B197" s="3" t="s">
        <v>26</v>
      </c>
      <c r="C197" s="3" t="s">
        <v>59</v>
      </c>
      <c r="D197" s="3" t="s">
        <v>19</v>
      </c>
      <c r="E197" s="4" t="s">
        <v>232</v>
      </c>
      <c r="F197" s="6">
        <v>30000</v>
      </c>
      <c r="G197" s="6">
        <v>0</v>
      </c>
      <c r="H197" s="6">
        <v>0</v>
      </c>
      <c r="I197" s="6">
        <v>30000</v>
      </c>
      <c r="J197" s="6">
        <v>0</v>
      </c>
      <c r="K197" s="6">
        <v>9652.6504629999999</v>
      </c>
      <c r="L197" s="6">
        <v>20347.349536999998</v>
      </c>
      <c r="M197" s="6">
        <v>9652.6504629999999</v>
      </c>
      <c r="N197" s="6">
        <v>2240.4451172499998</v>
      </c>
      <c r="O197" s="6">
        <v>685.28820153999993</v>
      </c>
      <c r="P197" s="6">
        <v>7412.2053457500006</v>
      </c>
      <c r="Q197" s="6">
        <v>1555.1569157099998</v>
      </c>
    </row>
    <row r="198" spans="1:17" ht="33.75" x14ac:dyDescent="0.25">
      <c r="A198" s="5" t="s">
        <v>233</v>
      </c>
      <c r="B198" s="3" t="s">
        <v>17</v>
      </c>
      <c r="C198" s="3" t="s">
        <v>42</v>
      </c>
      <c r="D198" s="3" t="s">
        <v>19</v>
      </c>
      <c r="E198" s="4" t="s">
        <v>234</v>
      </c>
      <c r="F198" s="6">
        <v>500</v>
      </c>
      <c r="G198" s="6">
        <v>0</v>
      </c>
      <c r="H198" s="6">
        <v>0</v>
      </c>
      <c r="I198" s="6">
        <v>500</v>
      </c>
      <c r="J198" s="6">
        <v>0</v>
      </c>
      <c r="K198" s="6">
        <v>499.928</v>
      </c>
      <c r="L198" s="6">
        <v>7.1999999999999995E-2</v>
      </c>
      <c r="M198" s="6">
        <v>499.928</v>
      </c>
      <c r="N198" s="6">
        <v>225.431174</v>
      </c>
      <c r="O198" s="6">
        <v>225.431174</v>
      </c>
      <c r="P198" s="6">
        <v>274.496826</v>
      </c>
      <c r="Q198" s="6">
        <v>0</v>
      </c>
    </row>
    <row r="199" spans="1:17" ht="45" x14ac:dyDescent="0.25">
      <c r="A199" s="5" t="s">
        <v>235</v>
      </c>
      <c r="B199" s="3" t="s">
        <v>26</v>
      </c>
      <c r="C199" s="3" t="s">
        <v>27</v>
      </c>
      <c r="D199" s="3" t="s">
        <v>19</v>
      </c>
      <c r="E199" s="4" t="s">
        <v>236</v>
      </c>
      <c r="F199" s="6">
        <v>580</v>
      </c>
      <c r="G199" s="6">
        <v>0</v>
      </c>
      <c r="H199" s="6">
        <v>0</v>
      </c>
      <c r="I199" s="6">
        <v>580</v>
      </c>
      <c r="J199" s="6">
        <v>0</v>
      </c>
      <c r="K199" s="6">
        <v>0</v>
      </c>
      <c r="L199" s="6">
        <v>580</v>
      </c>
      <c r="M199" s="6">
        <v>0</v>
      </c>
      <c r="N199" s="6">
        <v>0</v>
      </c>
      <c r="O199" s="6">
        <v>0</v>
      </c>
      <c r="P199" s="6">
        <v>0</v>
      </c>
      <c r="Q199" s="6">
        <v>0</v>
      </c>
    </row>
    <row r="200" spans="1:17" ht="56.25" x14ac:dyDescent="0.25">
      <c r="A200" s="5" t="s">
        <v>237</v>
      </c>
      <c r="B200" s="3" t="s">
        <v>26</v>
      </c>
      <c r="C200" s="3" t="s">
        <v>27</v>
      </c>
      <c r="D200" s="3" t="s">
        <v>19</v>
      </c>
      <c r="E200" s="4" t="s">
        <v>238</v>
      </c>
      <c r="F200" s="6">
        <v>3720</v>
      </c>
      <c r="G200" s="6">
        <v>0</v>
      </c>
      <c r="H200" s="6">
        <v>0</v>
      </c>
      <c r="I200" s="6">
        <v>3720</v>
      </c>
      <c r="J200" s="6">
        <v>0</v>
      </c>
      <c r="K200" s="6">
        <v>34</v>
      </c>
      <c r="L200" s="6">
        <v>3686</v>
      </c>
      <c r="M200" s="6">
        <v>34</v>
      </c>
      <c r="N200" s="6">
        <v>0</v>
      </c>
      <c r="O200" s="6">
        <v>0</v>
      </c>
      <c r="P200" s="6">
        <v>34</v>
      </c>
      <c r="Q200" s="6">
        <v>0</v>
      </c>
    </row>
    <row r="201" spans="1:17" ht="56.25" x14ac:dyDescent="0.25">
      <c r="A201" s="5" t="s">
        <v>239</v>
      </c>
      <c r="B201" s="3" t="s">
        <v>17</v>
      </c>
      <c r="C201" s="3" t="s">
        <v>42</v>
      </c>
      <c r="D201" s="3" t="s">
        <v>19</v>
      </c>
      <c r="E201" s="4" t="s">
        <v>240</v>
      </c>
      <c r="F201" s="6">
        <v>2000</v>
      </c>
      <c r="G201" s="6">
        <v>0</v>
      </c>
      <c r="H201" s="6">
        <v>500</v>
      </c>
      <c r="I201" s="6">
        <v>1500</v>
      </c>
      <c r="J201" s="6">
        <v>0</v>
      </c>
      <c r="K201" s="6">
        <v>1215.01215209</v>
      </c>
      <c r="L201" s="6">
        <v>284.98784791000003</v>
      </c>
      <c r="M201" s="6">
        <v>1215.0112478699998</v>
      </c>
      <c r="N201" s="6">
        <v>444.24714581000001</v>
      </c>
      <c r="O201" s="6">
        <v>415.65815656000001</v>
      </c>
      <c r="P201" s="6">
        <v>770.7641020599998</v>
      </c>
      <c r="Q201" s="6">
        <v>28.588989249999997</v>
      </c>
    </row>
    <row r="202" spans="1:17" ht="56.25" x14ac:dyDescent="0.25">
      <c r="A202" s="5" t="s">
        <v>239</v>
      </c>
      <c r="B202" s="3" t="s">
        <v>26</v>
      </c>
      <c r="C202" s="3">
        <v>20</v>
      </c>
      <c r="D202" s="3" t="s">
        <v>19</v>
      </c>
      <c r="E202" s="4" t="s">
        <v>240</v>
      </c>
      <c r="F202" s="6">
        <v>0</v>
      </c>
      <c r="G202" s="6">
        <v>500</v>
      </c>
      <c r="H202" s="6">
        <v>0</v>
      </c>
      <c r="I202" s="6">
        <v>500</v>
      </c>
      <c r="J202" s="6">
        <v>0</v>
      </c>
      <c r="K202" s="6">
        <v>0</v>
      </c>
      <c r="L202" s="6">
        <v>500</v>
      </c>
      <c r="M202" s="6">
        <v>0</v>
      </c>
      <c r="N202" s="6">
        <v>0</v>
      </c>
      <c r="O202" s="6">
        <v>0</v>
      </c>
      <c r="P202" s="6">
        <v>0</v>
      </c>
      <c r="Q202" s="6">
        <v>0</v>
      </c>
    </row>
    <row r="203" spans="1:17" s="8" customFormat="1" x14ac:dyDescent="0.25">
      <c r="A203" s="16" t="s">
        <v>249</v>
      </c>
      <c r="B203" s="16"/>
      <c r="C203" s="16"/>
      <c r="D203" s="16"/>
      <c r="E203" s="12"/>
      <c r="F203" s="12">
        <f t="shared" ref="F203:Q203" si="18">SUM(F35:F202)</f>
        <v>3799191.7585989996</v>
      </c>
      <c r="G203" s="12">
        <f t="shared" si="18"/>
        <v>794345.42984500004</v>
      </c>
      <c r="H203" s="12">
        <f t="shared" si="18"/>
        <v>268246.24003499997</v>
      </c>
      <c r="I203" s="12">
        <f t="shared" si="18"/>
        <v>4325290.9484089995</v>
      </c>
      <c r="J203" s="12">
        <f t="shared" si="18"/>
        <v>0</v>
      </c>
      <c r="K203" s="12">
        <f t="shared" si="18"/>
        <v>3782429.6216117293</v>
      </c>
      <c r="L203" s="12">
        <f t="shared" si="18"/>
        <v>542861.3267972701</v>
      </c>
      <c r="M203" s="12">
        <f t="shared" si="18"/>
        <v>3776181.4498045798</v>
      </c>
      <c r="N203" s="12">
        <f t="shared" si="18"/>
        <v>2684770.2546312003</v>
      </c>
      <c r="O203" s="12">
        <f t="shared" si="18"/>
        <v>2608357.6418037396</v>
      </c>
      <c r="P203" s="12">
        <f t="shared" si="18"/>
        <v>1091411.1951733802</v>
      </c>
      <c r="Q203" s="12">
        <f t="shared" si="18"/>
        <v>76412.612827460078</v>
      </c>
    </row>
    <row r="204" spans="1:17" s="8" customFormat="1" ht="8.4499999999999993" customHeight="1" x14ac:dyDescent="0.25">
      <c r="A204" s="10"/>
      <c r="B204" s="10"/>
      <c r="C204" s="10"/>
      <c r="D204" s="10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</row>
    <row r="205" spans="1:17" s="8" customFormat="1" x14ac:dyDescent="0.25">
      <c r="A205" s="17" t="s">
        <v>250</v>
      </c>
      <c r="B205" s="17"/>
      <c r="C205" s="17"/>
      <c r="D205" s="17"/>
      <c r="E205" s="13"/>
      <c r="F205" s="13">
        <f t="shared" ref="F205:Q205" si="19">F27+F33+F203</f>
        <v>4146091.0261859996</v>
      </c>
      <c r="G205" s="13">
        <f t="shared" si="19"/>
        <v>794345.42984500004</v>
      </c>
      <c r="H205" s="13">
        <f t="shared" si="19"/>
        <v>268246.24003499997</v>
      </c>
      <c r="I205" s="13">
        <f t="shared" si="19"/>
        <v>4672190.2159959991</v>
      </c>
      <c r="J205" s="13">
        <f t="shared" si="19"/>
        <v>3182.7</v>
      </c>
      <c r="K205" s="13">
        <f t="shared" si="19"/>
        <v>4052567.7657971592</v>
      </c>
      <c r="L205" s="13">
        <f t="shared" si="19"/>
        <v>616439.75019884016</v>
      </c>
      <c r="M205" s="13">
        <f t="shared" si="19"/>
        <v>4032609.4252435099</v>
      </c>
      <c r="N205" s="13">
        <f t="shared" si="19"/>
        <v>2912556.5447322605</v>
      </c>
      <c r="O205" s="13">
        <f t="shared" si="19"/>
        <v>2827405.3047548998</v>
      </c>
      <c r="P205" s="13">
        <f t="shared" si="19"/>
        <v>1120052.8805112501</v>
      </c>
      <c r="Q205" s="13">
        <f t="shared" si="19"/>
        <v>85151.239977360077</v>
      </c>
    </row>
    <row r="207" spans="1:17" x14ac:dyDescent="0.25"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7" x14ac:dyDescent="0.25">
      <c r="F208" s="15"/>
      <c r="G208" s="15"/>
      <c r="H208" s="15"/>
      <c r="I208" s="15"/>
      <c r="J208" s="15"/>
      <c r="K208" s="15"/>
      <c r="L208" s="15"/>
      <c r="M208" s="15"/>
      <c r="N208" s="15"/>
      <c r="O208" s="15"/>
    </row>
  </sheetData>
  <autoFilter ref="A4:O205" xr:uid="{00000000-0001-0000-0000-000000000000}"/>
  <mergeCells count="9">
    <mergeCell ref="A33:D33"/>
    <mergeCell ref="A203:D203"/>
    <mergeCell ref="A205:D205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EjecucionPresupuesta</vt:lpstr>
      <vt:lpstr>EjecucionPresupuesta!Área_de_impresión</vt:lpstr>
      <vt:lpstr>EjecucionPresupuesta!Títulos_a_imprimir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David Camilo Fonseca Puentes</cp:lastModifiedBy>
  <cp:lastPrinted>2023-06-06T15:44:44Z</cp:lastPrinted>
  <dcterms:created xsi:type="dcterms:W3CDTF">2023-06-01T12:40:12Z</dcterms:created>
  <dcterms:modified xsi:type="dcterms:W3CDTF">2024-03-12T20:22:37Z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