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16.- Noviembre 2023/"/>
    </mc:Choice>
  </mc:AlternateContent>
  <xr:revisionPtr revIDLastSave="168" documentId="13_ncr:1_{FB9FA15F-9A4D-4391-B76E-3F7CA668C463}" xr6:coauthVersionLast="47" xr6:coauthVersionMax="47" xr10:uidLastSave="{7FAC0ECE-67E4-41D5-BF82-910F61D46F3B}"/>
  <bookViews>
    <workbookView xWindow="-120" yWindow="-120" windowWidth="29040" windowHeight="15840" xr2:uid="{00000000-000D-0000-FFFF-FFFF00000000}"/>
  </bookViews>
  <sheets>
    <sheet name="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EjecucionPresupuesta!$A$4:$O$174</definedName>
    <definedName name="_xlnm._FilterDatabase" localSheetId="1" hidden="1">REP_EPG034_EjecucionPresupuFORM!$A$4:$P$170</definedName>
    <definedName name="_xlnm.Print_Area" localSheetId="0">EjecucionPresupuesta!$A$1:$Q$174</definedName>
    <definedName name="_xlnm.Print_Area" localSheetId="1">REP_EPG034_EjecucionPresupuFORM!$A$1:$R$167</definedName>
    <definedName name="_xlnm.Print_Titles" localSheetId="0">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3" i="1" l="1"/>
  <c r="Q93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Q63" i="1" l="1"/>
  <c r="P90" i="1"/>
  <c r="F11" i="1"/>
  <c r="N11" i="1"/>
  <c r="G11" i="1"/>
  <c r="O11" i="1"/>
  <c r="H11" i="1"/>
  <c r="I11" i="1"/>
  <c r="J11" i="1"/>
  <c r="K11" i="1"/>
  <c r="L11" i="1"/>
  <c r="M11" i="1"/>
  <c r="P50" i="1"/>
  <c r="P83" i="1"/>
  <c r="P109" i="1"/>
  <c r="P20" i="1"/>
  <c r="Q36" i="1"/>
  <c r="P146" i="1"/>
  <c r="P37" i="1"/>
  <c r="P53" i="1"/>
  <c r="P61" i="1"/>
  <c r="P127" i="1"/>
  <c r="I8" i="1"/>
  <c r="P14" i="1"/>
  <c r="M33" i="1"/>
  <c r="P46" i="1"/>
  <c r="P79" i="1"/>
  <c r="P87" i="1"/>
  <c r="Q144" i="1"/>
  <c r="P170" i="1"/>
  <c r="P16" i="1"/>
  <c r="P32" i="1"/>
  <c r="Q7" i="1"/>
  <c r="P64" i="1"/>
  <c r="P113" i="1"/>
  <c r="L8" i="1"/>
  <c r="Q146" i="1"/>
  <c r="P17" i="1"/>
  <c r="P75" i="1"/>
  <c r="Q14" i="1"/>
  <c r="P125" i="1"/>
  <c r="P160" i="1"/>
  <c r="P102" i="1"/>
  <c r="P110" i="1"/>
  <c r="P24" i="1"/>
  <c r="P38" i="1"/>
  <c r="P86" i="1"/>
  <c r="P95" i="1"/>
  <c r="P108" i="1"/>
  <c r="R168" i="2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Q10" i="1"/>
  <c r="Q11" i="1" s="1"/>
  <c r="Q15" i="1" l="1"/>
  <c r="M8" i="1"/>
  <c r="K8" i="1"/>
  <c r="P112" i="1"/>
  <c r="K33" i="1"/>
  <c r="J18" i="1"/>
  <c r="P36" i="1"/>
  <c r="P104" i="1"/>
  <c r="L33" i="1"/>
  <c r="K18" i="1"/>
  <c r="F25" i="1"/>
  <c r="G172" i="1"/>
  <c r="P63" i="1"/>
  <c r="N172" i="1"/>
  <c r="H18" i="1"/>
  <c r="G18" i="1"/>
  <c r="G27" i="1" s="1"/>
  <c r="J172" i="1"/>
  <c r="H25" i="1"/>
  <c r="O8" i="1"/>
  <c r="O33" i="1"/>
  <c r="F18" i="1"/>
  <c r="O25" i="1"/>
  <c r="H8" i="1"/>
  <c r="L172" i="1"/>
  <c r="F172" i="1"/>
  <c r="G8" i="1"/>
  <c r="F33" i="1"/>
  <c r="M172" i="1"/>
  <c r="I18" i="1"/>
  <c r="I172" i="1"/>
  <c r="N8" i="1"/>
  <c r="I33" i="1"/>
  <c r="H33" i="1"/>
  <c r="N18" i="1"/>
  <c r="G33" i="1"/>
  <c r="Q37" i="1"/>
  <c r="M18" i="1"/>
  <c r="G25" i="1"/>
  <c r="K172" i="1"/>
  <c r="N33" i="1"/>
  <c r="L18" i="1"/>
  <c r="M25" i="1"/>
  <c r="N25" i="1"/>
  <c r="L25" i="1"/>
  <c r="K25" i="1"/>
  <c r="K27" i="1" s="1"/>
  <c r="H172" i="1"/>
  <c r="O27" i="1"/>
  <c r="F8" i="1"/>
  <c r="J33" i="1"/>
  <c r="J8" i="1"/>
  <c r="O18" i="1"/>
  <c r="J25" i="1"/>
  <c r="O172" i="1"/>
  <c r="I25" i="1"/>
  <c r="I27" i="1" s="1"/>
  <c r="P74" i="1"/>
  <c r="P144" i="1"/>
  <c r="P31" i="1"/>
  <c r="P167" i="1"/>
  <c r="P165" i="1"/>
  <c r="P39" i="1"/>
  <c r="P47" i="1"/>
  <c r="P21" i="1"/>
  <c r="P101" i="1"/>
  <c r="P30" i="1"/>
  <c r="Q139" i="1"/>
  <c r="P5" i="1"/>
  <c r="P139" i="1"/>
  <c r="P154" i="1"/>
  <c r="P43" i="1"/>
  <c r="P134" i="1"/>
  <c r="P94" i="1"/>
  <c r="P60" i="1"/>
  <c r="P166" i="1"/>
  <c r="P123" i="1"/>
  <c r="P65" i="1"/>
  <c r="P35" i="1"/>
  <c r="P149" i="1"/>
  <c r="P151" i="1"/>
  <c r="P72" i="1"/>
  <c r="P106" i="1"/>
  <c r="P54" i="1"/>
  <c r="P13" i="1"/>
  <c r="P145" i="1"/>
  <c r="P111" i="1"/>
  <c r="P51" i="1"/>
  <c r="P169" i="1"/>
  <c r="P126" i="1"/>
  <c r="P15" i="1"/>
  <c r="P56" i="1"/>
  <c r="P80" i="1"/>
  <c r="P57" i="1"/>
  <c r="P42" i="1"/>
  <c r="P10" i="1"/>
  <c r="P11" i="1" s="1"/>
  <c r="P70" i="1"/>
  <c r="P71" i="1"/>
  <c r="P150" i="1"/>
  <c r="P107" i="1"/>
  <c r="P157" i="1"/>
  <c r="P62" i="1"/>
  <c r="P73" i="1"/>
  <c r="P163" i="1"/>
  <c r="P67" i="1"/>
  <c r="P124" i="1"/>
  <c r="P140" i="1"/>
  <c r="P41" i="1"/>
  <c r="P119" i="1"/>
  <c r="P22" i="1"/>
  <c r="P58" i="1"/>
  <c r="P143" i="1"/>
  <c r="P85" i="1"/>
  <c r="P52" i="1"/>
  <c r="P68" i="1"/>
  <c r="P131" i="1"/>
  <c r="P122" i="1"/>
  <c r="P98" i="1"/>
  <c r="P147" i="1"/>
  <c r="P159" i="1"/>
  <c r="P138" i="1"/>
  <c r="P55" i="1"/>
  <c r="Q13" i="1"/>
  <c r="P84" i="1"/>
  <c r="P130" i="1"/>
  <c r="P129" i="1"/>
  <c r="P162" i="1"/>
  <c r="P6" i="1"/>
  <c r="P82" i="1"/>
  <c r="P40" i="1"/>
  <c r="P78" i="1"/>
  <c r="P168" i="1"/>
  <c r="P121" i="1"/>
  <c r="P171" i="1"/>
  <c r="P152" i="1"/>
  <c r="P142" i="1"/>
  <c r="P164" i="1"/>
  <c r="P103" i="1"/>
  <c r="P133" i="1"/>
  <c r="P59" i="1"/>
  <c r="P91" i="1"/>
  <c r="P161" i="1"/>
  <c r="P69" i="1"/>
  <c r="P45" i="1"/>
  <c r="P49" i="1"/>
  <c r="P23" i="1"/>
  <c r="P116" i="1"/>
  <c r="P105" i="1"/>
  <c r="P66" i="1"/>
  <c r="P135" i="1"/>
  <c r="P76" i="1"/>
  <c r="P118" i="1"/>
  <c r="P158" i="1"/>
  <c r="P115" i="1"/>
  <c r="P89" i="1"/>
  <c r="P128" i="1"/>
  <c r="P96" i="1"/>
  <c r="P48" i="1"/>
  <c r="P100" i="1"/>
  <c r="P141" i="1"/>
  <c r="P155" i="1"/>
  <c r="P156" i="1"/>
  <c r="P148" i="1"/>
  <c r="P88" i="1"/>
  <c r="P92" i="1"/>
  <c r="P136" i="1"/>
  <c r="P153" i="1"/>
  <c r="P77" i="1"/>
  <c r="P44" i="1"/>
  <c r="P117" i="1"/>
  <c r="P7" i="1"/>
  <c r="P114" i="1"/>
  <c r="P132" i="1"/>
  <c r="P81" i="1"/>
  <c r="P120" i="1"/>
  <c r="P137" i="1"/>
  <c r="P97" i="1"/>
  <c r="P99" i="1"/>
  <c r="R30" i="2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3" i="1"/>
  <c r="Q59" i="1"/>
  <c r="Q16" i="1"/>
  <c r="Q51" i="1"/>
  <c r="Q87" i="1"/>
  <c r="Q23" i="1"/>
  <c r="Q88" i="1"/>
  <c r="Q105" i="1"/>
  <c r="Q55" i="1"/>
  <c r="Q109" i="1"/>
  <c r="Q39" i="1"/>
  <c r="Q72" i="1"/>
  <c r="Q92" i="1"/>
  <c r="Q76" i="1"/>
  <c r="Q17" i="1"/>
  <c r="Q65" i="1"/>
  <c r="Q78" i="1"/>
  <c r="Q80" i="1"/>
  <c r="Q102" i="1"/>
  <c r="Q152" i="1"/>
  <c r="Q142" i="1"/>
  <c r="Q64" i="1"/>
  <c r="Q47" i="1"/>
  <c r="Q160" i="1"/>
  <c r="Q130" i="1"/>
  <c r="Q128" i="1"/>
  <c r="Q121" i="1"/>
  <c r="Q119" i="1"/>
  <c r="Q151" i="1"/>
  <c r="Q141" i="1"/>
  <c r="Q115" i="1"/>
  <c r="Q114" i="1"/>
  <c r="Q107" i="1"/>
  <c r="Q85" i="1"/>
  <c r="Q125" i="1"/>
  <c r="Q148" i="1"/>
  <c r="Q113" i="1"/>
  <c r="Q112" i="1"/>
  <c r="Q6" i="1"/>
  <c r="Q169" i="1"/>
  <c r="Q158" i="1"/>
  <c r="Q143" i="1"/>
  <c r="Q140" i="1"/>
  <c r="Q131" i="1"/>
  <c r="Q126" i="1"/>
  <c r="Q97" i="1"/>
  <c r="Q123" i="1"/>
  <c r="Q90" i="1"/>
  <c r="Q74" i="1"/>
  <c r="Q66" i="1"/>
  <c r="Q57" i="1"/>
  <c r="Q49" i="1"/>
  <c r="Q41" i="1"/>
  <c r="Q104" i="1"/>
  <c r="Q62" i="1"/>
  <c r="Q46" i="1"/>
  <c r="Q164" i="1"/>
  <c r="Q82" i="1"/>
  <c r="Q96" i="1"/>
  <c r="Q101" i="1"/>
  <c r="Q150" i="1"/>
  <c r="Q71" i="1"/>
  <c r="Q133" i="1"/>
  <c r="Q166" i="1"/>
  <c r="Q99" i="1"/>
  <c r="Q79" i="1"/>
  <c r="Q68" i="1"/>
  <c r="Q32" i="1"/>
  <c r="Q165" i="1"/>
  <c r="Q149" i="1"/>
  <c r="Q138" i="1"/>
  <c r="Q122" i="1"/>
  <c r="Q106" i="1"/>
  <c r="Q89" i="1"/>
  <c r="Q81" i="1"/>
  <c r="Q73" i="1"/>
  <c r="Q56" i="1"/>
  <c r="Q48" i="1"/>
  <c r="Q40" i="1"/>
  <c r="Q167" i="1"/>
  <c r="Q159" i="1"/>
  <c r="Q124" i="1"/>
  <c r="Q108" i="1"/>
  <c r="Q103" i="1"/>
  <c r="Q75" i="1"/>
  <c r="Q70" i="1"/>
  <c r="Q42" i="1"/>
  <c r="Q31" i="1"/>
  <c r="Q77" i="1"/>
  <c r="Q44" i="1"/>
  <c r="Q170" i="1"/>
  <c r="Q162" i="1"/>
  <c r="Q154" i="1"/>
  <c r="Q145" i="1"/>
  <c r="Q135" i="1"/>
  <c r="Q127" i="1"/>
  <c r="Q30" i="1"/>
  <c r="Q35" i="1"/>
  <c r="Q171" i="1"/>
  <c r="Q163" i="1"/>
  <c r="Q155" i="1"/>
  <c r="Q147" i="1"/>
  <c r="Q136" i="1"/>
  <c r="Q168" i="1"/>
  <c r="Q5" i="1"/>
  <c r="H27" i="1" l="1"/>
  <c r="F27" i="1"/>
  <c r="N27" i="1"/>
  <c r="N174" i="1" s="1"/>
  <c r="M27" i="1"/>
  <c r="J27" i="1"/>
  <c r="L27" i="1"/>
  <c r="P18" i="1"/>
  <c r="P25" i="1"/>
  <c r="P33" i="1"/>
  <c r="P8" i="1"/>
  <c r="Q18" i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7" i="1"/>
  <c r="Q20" i="1"/>
  <c r="Q43" i="1"/>
  <c r="P172" i="1"/>
  <c r="Q83" i="1"/>
  <c r="Q52" i="1"/>
  <c r="G174" i="1"/>
  <c r="H174" i="1"/>
  <c r="Q22" i="1"/>
  <c r="Q58" i="1"/>
  <c r="I174" i="1"/>
  <c r="Q84" i="1"/>
  <c r="Q54" i="1"/>
  <c r="O174" i="1"/>
  <c r="F174" i="1"/>
  <c r="Q134" i="1"/>
  <c r="Q153" i="1"/>
  <c r="Q129" i="1"/>
  <c r="Q98" i="1"/>
  <c r="Q69" i="1"/>
  <c r="Q100" i="1"/>
  <c r="Q38" i="1"/>
  <c r="Q118" i="1"/>
  <c r="Q137" i="1"/>
  <c r="Q157" i="1"/>
  <c r="Q94" i="1"/>
  <c r="Q120" i="1"/>
  <c r="Q60" i="1"/>
  <c r="Q86" i="1"/>
  <c r="Q50" i="1"/>
  <c r="Q161" i="1"/>
  <c r="Q132" i="1"/>
  <c r="Q95" i="1"/>
  <c r="Q116" i="1"/>
  <c r="Q110" i="1"/>
  <c r="Q91" i="1"/>
  <c r="K174" i="1"/>
  <c r="Q67" i="1"/>
  <c r="Q33" i="1"/>
  <c r="Q8" i="1"/>
  <c r="Q156" i="1"/>
  <c r="Q111" i="1"/>
  <c r="Q61" i="1"/>
  <c r="Q45" i="1"/>
  <c r="Q24" i="1"/>
  <c r="Q21" i="1"/>
  <c r="P27" i="1" l="1"/>
  <c r="P174" i="1" s="1"/>
  <c r="Q172" i="1"/>
  <c r="Q167" i="2"/>
  <c r="Q169" i="2" s="1"/>
  <c r="R167" i="2"/>
  <c r="R169" i="2" s="1"/>
  <c r="I27" i="2"/>
  <c r="I167" i="2" s="1"/>
  <c r="I169" i="2" s="1"/>
  <c r="O27" i="2"/>
  <c r="O167" i="2" s="1"/>
  <c r="O169" i="2" s="1"/>
  <c r="J174" i="1"/>
  <c r="L174" i="1"/>
  <c r="M174" i="1"/>
  <c r="Q25" i="1"/>
  <c r="Q27" i="1" s="1"/>
  <c r="Q174" i="1" l="1"/>
</calcChain>
</file>

<file path=xl/sharedStrings.xml><?xml version="1.0" encoding="utf-8"?>
<sst xmlns="http://schemas.openxmlformats.org/spreadsheetml/2006/main" count="1658" uniqueCount="257">
  <si>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</si>
  <si>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</si>
  <si>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</si>
  <si>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</si>
  <si>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</si>
  <si>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</si>
  <si>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</si>
  <si>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</si>
  <si>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</si>
  <si>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</si>
  <si>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</si>
  <si>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</si>
  <si>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</si>
  <si>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</si>
  <si>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</si>
  <si>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</si>
  <si>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</si>
  <si>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</si>
  <si>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</si>
  <si>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</si>
  <si>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</si>
  <si>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</si>
  <si>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</si>
  <si>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</si>
  <si>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</si>
  <si>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</si>
  <si>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</si>
  <si>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</si>
  <si>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</si>
  <si>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</si>
  <si>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</si>
  <si>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</si>
  <si>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</si>
  <si>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</si>
  <si>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</si>
  <si>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</si>
  <si>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</si>
  <si>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</si>
  <si>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</si>
  <si>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</si>
  <si>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</si>
  <si>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</si>
  <si>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</si>
  <si>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</si>
  <si>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</si>
  <si>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</si>
  <si>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</si>
  <si>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</si>
  <si>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</si>
  <si>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</si>
  <si>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</si>
  <si>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</si>
  <si>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</si>
  <si>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</si>
  <si>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</si>
  <si>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</si>
  <si>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</si>
  <si>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</si>
  <si>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</si>
  <si>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</si>
  <si>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</si>
  <si>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</si>
  <si>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</si>
  <si>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</si>
  <si>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</si>
  <si>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</si>
  <si>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</si>
  <si>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</si>
  <si>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</si>
  <si>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</si>
  <si>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</si>
  <si>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</si>
  <si>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</si>
  <si>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</si>
  <si>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</si>
  <si>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</si>
  <si>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</si>
  <si>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</si>
  <si>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</si>
  <si>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</si>
  <si>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</si>
  <si>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</si>
  <si>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</si>
  <si>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</si>
  <si>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</si>
  <si>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</si>
  <si>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</si>
  <si>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</si>
  <si>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</si>
  <si>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</si>
  <si>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</si>
  <si>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</si>
  <si>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</si>
  <si>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</si>
  <si>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</si>
  <si>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</si>
  <si>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</si>
  <si>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</si>
  <si>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</si>
  <si>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</si>
  <si>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</si>
  <si>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</si>
  <si>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</si>
  <si>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</si>
  <si>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</si>
  <si>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</si>
  <si>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</si>
  <si>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</si>
  <si>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</si>
  <si>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</si>
  <si>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</si>
  <si>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</si>
  <si>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</si>
  <si>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</si>
  <si>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</si>
  <si>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</si>
  <si>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</si>
  <si>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</si>
  <si>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</si>
  <si>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</si>
  <si>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</si>
  <si>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</si>
  <si>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</si>
  <si>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</si>
  <si>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</si>
  <si>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</si>
  <si>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</si>
  <si>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</si>
  <si>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</si>
  <si>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</si>
  <si>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</si>
  <si>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</si>
  <si>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</si>
  <si>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</si>
  <si>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</si>
  <si>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</si>
  <si>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</si>
  <si>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</si>
  <si>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</si>
  <si>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</si>
  <si>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</si>
  <si>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</si>
  <si>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</si>
  <si>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</si>
  <si>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</si>
  <si>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</si>
  <si>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</si>
  <si>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</si>
  <si>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</si>
  <si>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</si>
  <si>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</si>
  <si>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</si>
  <si>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</si>
  <si>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</si>
  <si>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</si>
  <si>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</si>
  <si>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</si>
  <si>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</si>
  <si>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</si>
  <si>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</si>
  <si>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</si>
  <si>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</si>
  <si>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</si>
  <si>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</si>
  <si>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</si>
  <si>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</si>
  <si>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</si>
  <si>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</si>
  <si>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</si>
  <si>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</si>
  <si>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</si>
  <si>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</si>
  <si>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</si>
  <si>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</si>
  <si>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</si>
  <si>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</si>
  <si>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</si>
  <si>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</si>
  <si>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</si>
  <si>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</si>
  <si>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</si>
  <si>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</si>
  <si>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</si>
  <si>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</si>
  <si>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</si>
  <si>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</si>
  <si>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</si>
  <si>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</si>
  <si>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</si>
  <si>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</si>
  <si>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</si>
  <si>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</si>
  <si>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</si>
  <si>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</si>
  <si>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</si>
  <si>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</si>
  <si>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</si>
  <si>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</si>
  <si>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</si>
  <si>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</si>
  <si>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</si>
  <si>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</si>
  <si>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</si>
  <si>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</si>
  <si>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</si>
  <si>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</si>
  <si>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</si>
  <si>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</si>
  <si>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</si>
  <si>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</si>
  <si>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</si>
  <si>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</si>
  <si>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</si>
  <si>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</si>
  <si>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</si>
  <si>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</si>
  <si>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</si>
  <si>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</si>
  <si>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</si>
  <si>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</si>
  <si>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</si>
  <si>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</si>
  <si>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</si>
  <si>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</si>
  <si>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</si>
  <si>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</si>
  <si>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</si>
  <si>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</si>
  <si>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</si>
  <si>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</si>
  <si>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</si>
  <si>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</si>
  <si>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</si>
  <si>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</si>
  <si>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</si>
  <si>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</si>
  <si>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</si>
  <si>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</si>
  <si>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</si>
  <si>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</si>
  <si>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</si>
  <si>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</si>
  <si>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</si>
  <si>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</si>
  <si>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</si>
  <si>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</si>
  <si>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</si>
  <si>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</si>
  <si>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</si>
  <si>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</si>
  <si>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</si>
  <si>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</si>
  <si>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C-2402-0600-14</t>
  </si>
  <si>
    <t>MEJORAMIENTO, MANTENIMIENTO Y REHABILITACIÓN DE CAMINOS COMUNITARIOS DE LA PAZ TOTAL. NACIONAL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</si>
  <si>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</si>
  <si>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</si>
  <si>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INVIAS - EJECUCION PRESUPUESTO DE GASTOS VIGENCIA 2023 - A 30 DE NOVIEMBRE DE 2023 -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</si>
</sst>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
<Relationships xmlns="http://schemas.openxmlformats.org/package/2006/relationships"><Relationship Id="rId2" Type="http://schemas.openxmlformats.org/officeDocument/2006/relationships/externalLinkPath" Target="about:blank" TargetMode="External"/><Relationship Id="rId1" Type="http://schemas.openxmlformats.org/officeDocument/2006/relationships/externalLinkPath" Target="about:blank" TargetMode="External"/>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4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6" width="22.42578125" customWidth="1"/>
    <col min="7" max="17" width="18.85546875" customWidth="1"/>
  </cols>
  <sheetData>
    <row r="1" spans="1:19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9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22" t="s">
        <v>256</v>
      </c>
      <c r="F2" s="23"/>
      <c r="G2" s="23"/>
      <c r="H2" s="23"/>
      <c r="I2" s="23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9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9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9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63565.06596</v>
      </c>
      <c r="G5" s="6">
        <v>0</v>
      </c>
      <c r="H5" s="6">
        <v>0</v>
      </c>
      <c r="I5" s="6">
        <v>63565.06596</v>
      </c>
      <c r="J5" s="6">
        <v>0</v>
      </c>
      <c r="K5" s="6">
        <v>63565.06596</v>
      </c>
      <c r="L5" s="6">
        <v>0</v>
      </c>
      <c r="M5" s="6">
        <v>41401.030703999997</v>
      </c>
      <c r="N5" s="6">
        <v>41264.352921999998</v>
      </c>
      <c r="O5" s="6">
        <v>41264.352921999998</v>
      </c>
      <c r="P5" s="6">
        <f>M5-N5</f>
        <v>136.67778199999884</v>
      </c>
      <c r="Q5" s="6">
        <f t="shared" ref="Q5:Q85" si="0">N5-O5</f>
        <v>0</v>
      </c>
    </row>
    <row r="6" spans="1:19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21188.355319999999</v>
      </c>
      <c r="G6" s="6">
        <v>0</v>
      </c>
      <c r="H6" s="6">
        <v>0</v>
      </c>
      <c r="I6" s="6">
        <v>21188.355319999999</v>
      </c>
      <c r="J6" s="6">
        <v>0</v>
      </c>
      <c r="K6" s="6">
        <v>21188.355319999999</v>
      </c>
      <c r="L6" s="6">
        <v>0</v>
      </c>
      <c r="M6" s="6">
        <v>14779.605286</v>
      </c>
      <c r="N6" s="6">
        <v>14779.605286</v>
      </c>
      <c r="O6" s="6">
        <v>14779.605286</v>
      </c>
      <c r="P6" s="6">
        <f t="shared" ref="P6:P7" si="1">M6-N6</f>
        <v>0</v>
      </c>
      <c r="Q6" s="6">
        <f t="shared" si="0"/>
        <v>0</v>
      </c>
    </row>
    <row r="7" spans="1:19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7369.8627200000001</v>
      </c>
      <c r="G7" s="6">
        <v>0</v>
      </c>
      <c r="H7" s="6">
        <v>0</v>
      </c>
      <c r="I7" s="6">
        <v>7369.8627200000001</v>
      </c>
      <c r="J7" s="6">
        <v>0</v>
      </c>
      <c r="K7" s="6">
        <v>7369.8627200000001</v>
      </c>
      <c r="L7" s="6">
        <v>0</v>
      </c>
      <c r="M7" s="6">
        <v>6041.151374</v>
      </c>
      <c r="N7" s="6">
        <v>5979.3470239999997</v>
      </c>
      <c r="O7" s="6">
        <v>5979.3470239999997</v>
      </c>
      <c r="P7" s="6">
        <f t="shared" si="1"/>
        <v>61.804350000000341</v>
      </c>
      <c r="Q7" s="6">
        <f t="shared" si="0"/>
        <v>0</v>
      </c>
    </row>
    <row r="8" spans="1:19" s="9" customFormat="1" x14ac:dyDescent="0.25">
      <c r="A8" s="24" t="s">
        <v>244</v>
      </c>
      <c r="B8" s="25"/>
      <c r="C8" s="25"/>
      <c r="D8" s="26"/>
      <c r="E8" s="10"/>
      <c r="F8" s="10">
        <f t="shared" ref="F8:O8" si="2">SUM(F5:F7)</f>
        <v>92123.284</v>
      </c>
      <c r="G8" s="10">
        <f t="shared" si="2"/>
        <v>0</v>
      </c>
      <c r="H8" s="10">
        <f t="shared" si="2"/>
        <v>0</v>
      </c>
      <c r="I8" s="10">
        <f t="shared" si="2"/>
        <v>92123.284</v>
      </c>
      <c r="J8" s="10">
        <f t="shared" si="2"/>
        <v>0</v>
      </c>
      <c r="K8" s="10">
        <f t="shared" si="2"/>
        <v>92123.284</v>
      </c>
      <c r="L8" s="10">
        <f t="shared" si="2"/>
        <v>0</v>
      </c>
      <c r="M8" s="10">
        <f t="shared" si="2"/>
        <v>62221.787363999996</v>
      </c>
      <c r="N8" s="10">
        <f t="shared" si="2"/>
        <v>62023.305231999999</v>
      </c>
      <c r="O8" s="10">
        <f t="shared" si="2"/>
        <v>62023.305231999999</v>
      </c>
      <c r="P8" s="10">
        <f t="shared" ref="P8" si="3">SUM(P5:P7)</f>
        <v>198.48213199999918</v>
      </c>
      <c r="Q8" s="10">
        <f>SUM(Q5:Q7)</f>
        <v>0</v>
      </c>
      <c r="R8"/>
      <c r="S8"/>
    </row>
    <row r="9" spans="1:19" x14ac:dyDescent="0.25">
      <c r="F9" s="6"/>
      <c r="G9" s="6"/>
      <c r="H9" s="6"/>
      <c r="I9" s="6"/>
      <c r="J9" s="6"/>
      <c r="K9" s="6"/>
      <c r="L9" s="6"/>
      <c r="M9" s="6"/>
      <c r="N9" s="6"/>
      <c r="O9" s="6"/>
    </row>
    <row r="10" spans="1:19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46602.420108999999</v>
      </c>
      <c r="G10" s="6">
        <v>0</v>
      </c>
      <c r="H10" s="6">
        <v>0</v>
      </c>
      <c r="I10" s="6">
        <v>46602.420108999999</v>
      </c>
      <c r="J10" s="6">
        <v>0</v>
      </c>
      <c r="K10" s="6">
        <v>43815.605130650001</v>
      </c>
      <c r="L10" s="6">
        <v>2786.8149783499998</v>
      </c>
      <c r="M10" s="6">
        <v>37258.56631188</v>
      </c>
      <c r="N10" s="6">
        <v>28442.17790644</v>
      </c>
      <c r="O10" s="6">
        <v>27820.578404740001</v>
      </c>
      <c r="P10" s="6">
        <f t="shared" ref="P10" si="4">M10-N10</f>
        <v>8816.3884054400005</v>
      </c>
      <c r="Q10" s="6">
        <f t="shared" si="0"/>
        <v>621.59950169999865</v>
      </c>
    </row>
    <row r="11" spans="1:19" s="9" customFormat="1" x14ac:dyDescent="0.25">
      <c r="A11" s="24" t="s">
        <v>245</v>
      </c>
      <c r="B11" s="25"/>
      <c r="C11" s="25"/>
      <c r="D11" s="26"/>
      <c r="E11" s="10"/>
      <c r="F11" s="10">
        <f t="shared" ref="F11:O11" si="5">SUM(F10)</f>
        <v>46602.420108999999</v>
      </c>
      <c r="G11" s="10">
        <f t="shared" si="5"/>
        <v>0</v>
      </c>
      <c r="H11" s="10">
        <f t="shared" si="5"/>
        <v>0</v>
      </c>
      <c r="I11" s="10">
        <f t="shared" si="5"/>
        <v>46602.420108999999</v>
      </c>
      <c r="J11" s="10">
        <f t="shared" si="5"/>
        <v>0</v>
      </c>
      <c r="K11" s="10">
        <f t="shared" si="5"/>
        <v>43815.605130650001</v>
      </c>
      <c r="L11" s="10">
        <f t="shared" si="5"/>
        <v>2786.8149783499998</v>
      </c>
      <c r="M11" s="10">
        <f t="shared" si="5"/>
        <v>37258.56631188</v>
      </c>
      <c r="N11" s="10">
        <f t="shared" si="5"/>
        <v>28442.17790644</v>
      </c>
      <c r="O11" s="10">
        <f t="shared" si="5"/>
        <v>27820.578404740001</v>
      </c>
      <c r="P11" s="10">
        <f t="shared" ref="P11" si="6">SUM(P10)</f>
        <v>8816.3884054400005</v>
      </c>
      <c r="Q11" s="10">
        <f>SUM(Q10)</f>
        <v>621.59950169999865</v>
      </c>
      <c r="R11"/>
      <c r="S11"/>
    </row>
    <row r="12" spans="1:19" x14ac:dyDescent="0.25"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9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3182.7</v>
      </c>
      <c r="G13" s="6">
        <v>0</v>
      </c>
      <c r="H13" s="6">
        <v>0</v>
      </c>
      <c r="I13" s="6">
        <v>3182.7</v>
      </c>
      <c r="J13" s="6">
        <v>3182.7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9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384.78633600000001</v>
      </c>
      <c r="G14" s="6">
        <v>0</v>
      </c>
      <c r="H14" s="6">
        <v>0</v>
      </c>
      <c r="I14" s="6">
        <v>384.78633600000001</v>
      </c>
      <c r="J14" s="6">
        <v>0</v>
      </c>
      <c r="K14" s="6">
        <v>384.78633600000001</v>
      </c>
      <c r="L14" s="6">
        <v>0</v>
      </c>
      <c r="M14" s="6">
        <v>321.46315700000002</v>
      </c>
      <c r="N14" s="6">
        <v>321.46315700000002</v>
      </c>
      <c r="O14" s="6">
        <v>321.46315700000002</v>
      </c>
      <c r="P14" s="6">
        <f t="shared" si="7"/>
        <v>0</v>
      </c>
      <c r="Q14" s="6">
        <f t="shared" si="0"/>
        <v>0</v>
      </c>
    </row>
    <row r="15" spans="1:19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379.94880000000001</v>
      </c>
      <c r="G15" s="6">
        <v>0</v>
      </c>
      <c r="H15" s="6">
        <v>0</v>
      </c>
      <c r="I15" s="6">
        <v>379.94880000000001</v>
      </c>
      <c r="J15" s="6">
        <v>0</v>
      </c>
      <c r="K15" s="6">
        <v>379.94880000000001</v>
      </c>
      <c r="L15" s="6">
        <v>0</v>
      </c>
      <c r="M15" s="6">
        <v>222.37387000000001</v>
      </c>
      <c r="N15" s="6">
        <v>120.276225</v>
      </c>
      <c r="O15" s="6">
        <v>120.276225</v>
      </c>
      <c r="P15" s="6">
        <f t="shared" si="7"/>
        <v>102.09764500000001</v>
      </c>
      <c r="Q15" s="6">
        <f t="shared" si="0"/>
        <v>0</v>
      </c>
    </row>
    <row r="16" spans="1:19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24820.843872000001</v>
      </c>
      <c r="G16" s="6">
        <v>0</v>
      </c>
      <c r="H16" s="6">
        <v>0</v>
      </c>
      <c r="I16" s="6">
        <v>24820.843872000001</v>
      </c>
      <c r="J16" s="6">
        <v>0</v>
      </c>
      <c r="K16" s="6">
        <v>24820.843872000001</v>
      </c>
      <c r="L16" s="6">
        <v>0</v>
      </c>
      <c r="M16" s="6">
        <v>24820.843872000001</v>
      </c>
      <c r="N16" s="6">
        <v>24402.553966560001</v>
      </c>
      <c r="O16" s="6">
        <v>24331.12444376</v>
      </c>
      <c r="P16" s="6">
        <f t="shared" si="7"/>
        <v>418.28990544000044</v>
      </c>
      <c r="Q16" s="6">
        <f t="shared" si="0"/>
        <v>71.429522800000996</v>
      </c>
    </row>
    <row r="17" spans="1:19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</v>
      </c>
      <c r="G17" s="6">
        <v>0</v>
      </c>
      <c r="H17" s="6">
        <v>0</v>
      </c>
      <c r="I17" s="6">
        <v>20000</v>
      </c>
      <c r="J17" s="6">
        <v>0</v>
      </c>
      <c r="K17" s="6">
        <v>20000</v>
      </c>
      <c r="L17" s="6">
        <v>0</v>
      </c>
      <c r="M17" s="6">
        <v>3208.1617598000003</v>
      </c>
      <c r="N17" s="6">
        <v>3208.1613478000004</v>
      </c>
      <c r="O17" s="6">
        <v>3208.1613478000004</v>
      </c>
      <c r="P17" s="6">
        <f t="shared" si="7"/>
        <v>4.119999998692947E-4</v>
      </c>
      <c r="Q17" s="6">
        <f t="shared" si="0"/>
        <v>0</v>
      </c>
    </row>
    <row r="18" spans="1:19" s="9" customFormat="1" x14ac:dyDescent="0.25">
      <c r="A18" s="24" t="s">
        <v>246</v>
      </c>
      <c r="B18" s="25"/>
      <c r="C18" s="25"/>
      <c r="D18" s="26"/>
      <c r="E18" s="10"/>
      <c r="F18" s="10">
        <f t="shared" ref="F18:O18" si="8">SUM(F13:F17)</f>
        <v>48768.279007999998</v>
      </c>
      <c r="G18" s="10">
        <f t="shared" si="8"/>
        <v>0</v>
      </c>
      <c r="H18" s="10">
        <f t="shared" si="8"/>
        <v>0</v>
      </c>
      <c r="I18" s="10">
        <f t="shared" si="8"/>
        <v>48768.279007999998</v>
      </c>
      <c r="J18" s="10">
        <f t="shared" si="8"/>
        <v>3182.7</v>
      </c>
      <c r="K18" s="10">
        <f t="shared" si="8"/>
        <v>45585.579008000001</v>
      </c>
      <c r="L18" s="10">
        <f t="shared" si="8"/>
        <v>0</v>
      </c>
      <c r="M18" s="10">
        <f t="shared" si="8"/>
        <v>28572.842658800004</v>
      </c>
      <c r="N18" s="10">
        <f t="shared" si="8"/>
        <v>28052.454696360001</v>
      </c>
      <c r="O18" s="10">
        <f t="shared" si="8"/>
        <v>27981.02517356</v>
      </c>
      <c r="P18" s="10">
        <f t="shared" ref="P18" si="9">SUM(P13:P17)</f>
        <v>520.38796244000036</v>
      </c>
      <c r="Q18" s="10">
        <f>SUM(Q13:Q17)</f>
        <v>71.429522800000996</v>
      </c>
      <c r="R18"/>
      <c r="S18"/>
    </row>
    <row r="19" spans="1:19" x14ac:dyDescent="0.25"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9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28823.52</v>
      </c>
      <c r="G20" s="6">
        <v>0</v>
      </c>
      <c r="H20" s="6">
        <v>0</v>
      </c>
      <c r="I20" s="6">
        <v>28823.52</v>
      </c>
      <c r="J20" s="6">
        <v>0</v>
      </c>
      <c r="K20" s="6">
        <v>28822.02</v>
      </c>
      <c r="L20" s="6">
        <v>1.5</v>
      </c>
      <c r="M20" s="6">
        <v>14814.333870879998</v>
      </c>
      <c r="N20" s="6">
        <v>14541.89645167</v>
      </c>
      <c r="O20" s="6">
        <v>14541.673351670001</v>
      </c>
      <c r="P20" s="6">
        <f t="shared" ref="P20:P24" si="10">M20-N20</f>
        <v>272.43741920999855</v>
      </c>
      <c r="Q20" s="6">
        <f t="shared" si="0"/>
        <v>0.22309999999924912</v>
      </c>
    </row>
    <row r="21" spans="1:19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1.6315200000000001</v>
      </c>
      <c r="G21" s="6">
        <v>0</v>
      </c>
      <c r="H21" s="6">
        <v>0</v>
      </c>
      <c r="I21" s="6">
        <v>1.6315200000000001</v>
      </c>
      <c r="J21" s="6">
        <v>0</v>
      </c>
      <c r="K21" s="6">
        <v>0</v>
      </c>
      <c r="L21" s="6">
        <v>1.6315200000000001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9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12784.649856</v>
      </c>
      <c r="G22" s="6">
        <v>0</v>
      </c>
      <c r="H22" s="6">
        <v>0</v>
      </c>
      <c r="I22" s="6">
        <v>12784.649856</v>
      </c>
      <c r="J22" s="6">
        <v>0</v>
      </c>
      <c r="K22" s="6">
        <v>0</v>
      </c>
      <c r="L22" s="6">
        <v>12784.649856</v>
      </c>
      <c r="M22" s="6">
        <v>0</v>
      </c>
      <c r="N22" s="6">
        <v>0</v>
      </c>
      <c r="O22" s="6">
        <v>0</v>
      </c>
      <c r="P22" s="6">
        <f t="shared" si="10"/>
        <v>0</v>
      </c>
      <c r="Q22" s="6">
        <f t="shared" si="0"/>
        <v>0</v>
      </c>
    </row>
    <row r="23" spans="1:19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</v>
      </c>
      <c r="G23" s="6">
        <v>0</v>
      </c>
      <c r="H23" s="6">
        <v>0</v>
      </c>
      <c r="I23" s="6">
        <v>3000</v>
      </c>
      <c r="J23" s="6">
        <v>0</v>
      </c>
      <c r="K23" s="6">
        <v>2000</v>
      </c>
      <c r="L23" s="6">
        <v>1000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2.89344</v>
      </c>
      <c r="G24" s="6">
        <v>0</v>
      </c>
      <c r="H24" s="6">
        <v>0</v>
      </c>
      <c r="I24" s="6">
        <v>2.89344</v>
      </c>
      <c r="J24" s="6">
        <v>0</v>
      </c>
      <c r="K24" s="6">
        <v>0</v>
      </c>
      <c r="L24" s="6">
        <v>2.89344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9" s="9" customFormat="1" ht="22.7" customHeight="1" x14ac:dyDescent="0.25">
      <c r="A25" s="24" t="s">
        <v>247</v>
      </c>
      <c r="B25" s="25"/>
      <c r="C25" s="25"/>
      <c r="D25" s="26"/>
      <c r="E25" s="10"/>
      <c r="F25" s="10">
        <f t="shared" ref="F25:O25" si="11">SUM(F20:F24)</f>
        <v>44612.694816000003</v>
      </c>
      <c r="G25" s="10">
        <f t="shared" si="11"/>
        <v>0</v>
      </c>
      <c r="H25" s="10">
        <f t="shared" si="11"/>
        <v>0</v>
      </c>
      <c r="I25" s="10">
        <f t="shared" si="11"/>
        <v>44612.694816000003</v>
      </c>
      <c r="J25" s="10">
        <f t="shared" si="11"/>
        <v>0</v>
      </c>
      <c r="K25" s="10">
        <f t="shared" si="11"/>
        <v>30822.02</v>
      </c>
      <c r="L25" s="10">
        <f t="shared" si="11"/>
        <v>13790.674816000001</v>
      </c>
      <c r="M25" s="10">
        <f t="shared" si="11"/>
        <v>14814.333870879998</v>
      </c>
      <c r="N25" s="10">
        <f t="shared" si="11"/>
        <v>14541.89645167</v>
      </c>
      <c r="O25" s="10">
        <f t="shared" si="11"/>
        <v>14541.673351670001</v>
      </c>
      <c r="P25" s="10">
        <f t="shared" ref="P25" si="12">SUM(P20:P24)</f>
        <v>272.43741920999855</v>
      </c>
      <c r="Q25" s="10">
        <f>SUM(Q20:Q24)</f>
        <v>0.22309999999924912</v>
      </c>
      <c r="R25"/>
      <c r="S25"/>
    </row>
    <row r="26" spans="1:19" x14ac:dyDescent="0.25"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9" s="9" customFormat="1" x14ac:dyDescent="0.25">
      <c r="A27" s="20" t="s">
        <v>248</v>
      </c>
      <c r="B27" s="20"/>
      <c r="C27" s="20"/>
      <c r="D27" s="20"/>
      <c r="E27" s="17"/>
      <c r="F27" s="17">
        <f t="shared" ref="F27:O27" si="13">F11+F18+F25+F8</f>
        <v>232106.67793299997</v>
      </c>
      <c r="G27" s="17">
        <f t="shared" si="13"/>
        <v>0</v>
      </c>
      <c r="H27" s="17">
        <f t="shared" si="13"/>
        <v>0</v>
      </c>
      <c r="I27" s="17">
        <f t="shared" si="13"/>
        <v>232106.67793299997</v>
      </c>
      <c r="J27" s="17">
        <f t="shared" si="13"/>
        <v>3182.7</v>
      </c>
      <c r="K27" s="17">
        <f t="shared" si="13"/>
        <v>212346.48813865002</v>
      </c>
      <c r="L27" s="17">
        <f t="shared" si="13"/>
        <v>16577.48979435</v>
      </c>
      <c r="M27" s="17">
        <f t="shared" si="13"/>
        <v>142867.53020556</v>
      </c>
      <c r="N27" s="17">
        <f t="shared" si="13"/>
        <v>133059.83428647002</v>
      </c>
      <c r="O27" s="17">
        <f t="shared" si="13"/>
        <v>132366.58216197</v>
      </c>
      <c r="P27" s="17">
        <f t="shared" ref="P27:Q27" si="14">P11+P18+P25+P8</f>
        <v>9807.6959190899979</v>
      </c>
      <c r="Q27" s="17">
        <f t="shared" si="14"/>
        <v>693.2521244999989</v>
      </c>
      <c r="R27"/>
      <c r="S27"/>
    </row>
    <row r="28" spans="1:19" x14ac:dyDescent="0.25"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9" x14ac:dyDescent="0.25"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9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2456.712528</v>
      </c>
      <c r="G30" s="6">
        <v>0</v>
      </c>
      <c r="H30" s="6">
        <v>0</v>
      </c>
      <c r="I30" s="6">
        <v>2456.712528</v>
      </c>
      <c r="J30" s="6">
        <v>0</v>
      </c>
      <c r="K30" s="6">
        <v>2456.712528</v>
      </c>
      <c r="L30" s="6">
        <v>0</v>
      </c>
      <c r="M30" s="6">
        <v>2456.712528</v>
      </c>
      <c r="N30" s="6">
        <v>2456.712528</v>
      </c>
      <c r="O30" s="6">
        <v>2456.712528</v>
      </c>
      <c r="P30" s="6">
        <f t="shared" ref="P30:P32" si="15">M30-N30</f>
        <v>0</v>
      </c>
      <c r="Q30" s="6">
        <f t="shared" si="0"/>
        <v>0</v>
      </c>
    </row>
    <row r="31" spans="1:19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99623.092369999998</v>
      </c>
      <c r="G31" s="6">
        <v>0</v>
      </c>
      <c r="H31" s="6">
        <v>0</v>
      </c>
      <c r="I31" s="6">
        <v>99623.092369999998</v>
      </c>
      <c r="J31" s="6">
        <v>0</v>
      </c>
      <c r="K31" s="6">
        <v>57081.192564419995</v>
      </c>
      <c r="L31" s="6">
        <v>42541.899805580004</v>
      </c>
      <c r="M31" s="6">
        <v>57081.192564419995</v>
      </c>
      <c r="N31" s="6">
        <v>0</v>
      </c>
      <c r="O31" s="6">
        <v>0</v>
      </c>
      <c r="P31" s="6">
        <f t="shared" si="15"/>
        <v>57081.192564419995</v>
      </c>
      <c r="Q31" s="6">
        <f t="shared" si="0"/>
        <v>0</v>
      </c>
    </row>
    <row r="32" spans="1:19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12712.784755999999</v>
      </c>
      <c r="G32" s="6">
        <v>0</v>
      </c>
      <c r="H32" s="6">
        <v>0</v>
      </c>
      <c r="I32" s="6">
        <v>12712.784755999999</v>
      </c>
      <c r="J32" s="6">
        <v>0</v>
      </c>
      <c r="K32" s="6">
        <v>12712.784755999999</v>
      </c>
      <c r="L32" s="6">
        <v>0</v>
      </c>
      <c r="M32" s="6">
        <v>12712.784755999999</v>
      </c>
      <c r="N32" s="6">
        <v>12712.784755999999</v>
      </c>
      <c r="O32" s="6">
        <v>12712.784755999999</v>
      </c>
      <c r="P32" s="6">
        <f t="shared" si="15"/>
        <v>0</v>
      </c>
      <c r="Q32" s="6">
        <f t="shared" si="0"/>
        <v>0</v>
      </c>
    </row>
    <row r="33" spans="1:19" s="9" customFormat="1" x14ac:dyDescent="0.25">
      <c r="A33" s="20" t="s">
        <v>249</v>
      </c>
      <c r="B33" s="20"/>
      <c r="C33" s="20"/>
      <c r="D33" s="20"/>
      <c r="E33" s="17"/>
      <c r="F33" s="17">
        <f t="shared" ref="F33:O33" si="16">SUM(F30:F32)</f>
        <v>114792.589654</v>
      </c>
      <c r="G33" s="17">
        <f t="shared" si="16"/>
        <v>0</v>
      </c>
      <c r="H33" s="17">
        <f t="shared" si="16"/>
        <v>0</v>
      </c>
      <c r="I33" s="17">
        <f t="shared" si="16"/>
        <v>114792.589654</v>
      </c>
      <c r="J33" s="17">
        <f t="shared" si="16"/>
        <v>0</v>
      </c>
      <c r="K33" s="17">
        <f t="shared" si="16"/>
        <v>72250.689848419992</v>
      </c>
      <c r="L33" s="17">
        <f t="shared" si="16"/>
        <v>42541.899805580004</v>
      </c>
      <c r="M33" s="17">
        <f t="shared" si="16"/>
        <v>72250.689848419992</v>
      </c>
      <c r="N33" s="17">
        <f t="shared" si="16"/>
        <v>15169.497283999999</v>
      </c>
      <c r="O33" s="17">
        <f t="shared" si="16"/>
        <v>15169.497283999999</v>
      </c>
      <c r="P33" s="17">
        <f t="shared" ref="P33" si="17">SUM(P30:P32)</f>
        <v>57081.192564419995</v>
      </c>
      <c r="Q33" s="17">
        <f>SUM(Q30:Q32)</f>
        <v>0</v>
      </c>
      <c r="R33"/>
      <c r="S33"/>
    </row>
    <row r="34" spans="1:19" x14ac:dyDescent="0.25"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9" ht="101.25" x14ac:dyDescent="0.25">
      <c r="A35" s="5" t="s">
        <v>110</v>
      </c>
      <c r="B35" s="3" t="s">
        <v>17</v>
      </c>
      <c r="C35" s="3" t="s">
        <v>42</v>
      </c>
      <c r="D35" s="3" t="s">
        <v>19</v>
      </c>
      <c r="E35" s="4" t="s">
        <v>111</v>
      </c>
      <c r="F35" s="6">
        <v>3000</v>
      </c>
      <c r="G35" s="6">
        <v>0</v>
      </c>
      <c r="H35" s="6">
        <v>0</v>
      </c>
      <c r="I35" s="6">
        <v>3000</v>
      </c>
      <c r="J35" s="6">
        <v>0</v>
      </c>
      <c r="K35" s="6">
        <v>3000</v>
      </c>
      <c r="L35" s="6">
        <v>0</v>
      </c>
      <c r="M35" s="6">
        <v>2874.7598119999998</v>
      </c>
      <c r="N35" s="6">
        <v>386.97897568999997</v>
      </c>
      <c r="O35" s="6">
        <v>386.97897568999997</v>
      </c>
      <c r="P35" s="6">
        <f t="shared" ref="P35:P102" si="18">M35-N35</f>
        <v>2487.7808363099998</v>
      </c>
      <c r="Q35" s="6">
        <f t="shared" si="0"/>
        <v>0</v>
      </c>
    </row>
    <row r="36" spans="1:19" ht="101.25" x14ac:dyDescent="0.25">
      <c r="A36" s="5" t="s">
        <v>110</v>
      </c>
      <c r="B36" s="3" t="s">
        <v>26</v>
      </c>
      <c r="C36" s="3" t="s">
        <v>27</v>
      </c>
      <c r="D36" s="3" t="s">
        <v>19</v>
      </c>
      <c r="E36" s="4" t="s">
        <v>111</v>
      </c>
      <c r="F36" s="6">
        <v>125</v>
      </c>
      <c r="G36" s="6">
        <v>0</v>
      </c>
      <c r="H36" s="6">
        <v>0</v>
      </c>
      <c r="I36" s="6">
        <v>125</v>
      </c>
      <c r="J36" s="6">
        <v>0</v>
      </c>
      <c r="K36" s="6">
        <v>0</v>
      </c>
      <c r="L36" s="6">
        <v>125</v>
      </c>
      <c r="M36" s="6">
        <v>0</v>
      </c>
      <c r="N36" s="6">
        <v>0</v>
      </c>
      <c r="O36" s="6">
        <v>0</v>
      </c>
      <c r="P36" s="6">
        <f t="shared" ref="P36:P37" si="19">M36-N36</f>
        <v>0</v>
      </c>
      <c r="Q36" s="6">
        <f t="shared" ref="Q36:Q37" si="20">N36-O36</f>
        <v>0</v>
      </c>
    </row>
    <row r="37" spans="1:19" ht="67.5" x14ac:dyDescent="0.25">
      <c r="A37" s="5" t="s">
        <v>112</v>
      </c>
      <c r="B37" s="3" t="s">
        <v>17</v>
      </c>
      <c r="C37" s="3" t="s">
        <v>42</v>
      </c>
      <c r="D37" s="3" t="s">
        <v>19</v>
      </c>
      <c r="E37" s="4" t="s">
        <v>113</v>
      </c>
      <c r="F37" s="6">
        <v>6317.2898869999999</v>
      </c>
      <c r="G37" s="6">
        <v>0</v>
      </c>
      <c r="H37" s="6">
        <v>0</v>
      </c>
      <c r="I37" s="6">
        <v>6317.2898869999999</v>
      </c>
      <c r="J37" s="6">
        <v>0</v>
      </c>
      <c r="K37" s="6">
        <v>6317.2898869999999</v>
      </c>
      <c r="L37" s="6">
        <v>0</v>
      </c>
      <c r="M37" s="6">
        <v>6317.2898869999999</v>
      </c>
      <c r="N37" s="6">
        <v>3812.13795033</v>
      </c>
      <c r="O37" s="6">
        <v>3812.13795033</v>
      </c>
      <c r="P37" s="6">
        <f t="shared" si="19"/>
        <v>2505.1519366699999</v>
      </c>
      <c r="Q37" s="6">
        <f t="shared" si="20"/>
        <v>0</v>
      </c>
    </row>
    <row r="38" spans="1:19" ht="101.25" x14ac:dyDescent="0.25">
      <c r="A38" s="5" t="s">
        <v>114</v>
      </c>
      <c r="B38" s="3" t="s">
        <v>26</v>
      </c>
      <c r="C38" s="3" t="s">
        <v>59</v>
      </c>
      <c r="D38" s="3" t="s">
        <v>19</v>
      </c>
      <c r="E38" s="4" t="s">
        <v>115</v>
      </c>
      <c r="F38" s="6">
        <v>40000</v>
      </c>
      <c r="G38" s="6">
        <v>0</v>
      </c>
      <c r="H38" s="6">
        <v>0</v>
      </c>
      <c r="I38" s="6">
        <v>40000</v>
      </c>
      <c r="J38" s="6">
        <v>0</v>
      </c>
      <c r="K38" s="6">
        <v>27988.123134000001</v>
      </c>
      <c r="L38" s="6">
        <v>12011.876866000001</v>
      </c>
      <c r="M38" s="6">
        <v>27959.677385999999</v>
      </c>
      <c r="N38" s="6">
        <v>1787.6004167999999</v>
      </c>
      <c r="O38" s="6">
        <v>1787.6004167999999</v>
      </c>
      <c r="P38" s="6">
        <f t="shared" si="18"/>
        <v>26172.076969199999</v>
      </c>
      <c r="Q38" s="6">
        <f t="shared" si="0"/>
        <v>0</v>
      </c>
    </row>
    <row r="39" spans="1:19" ht="45" x14ac:dyDescent="0.25">
      <c r="A39" s="5" t="s">
        <v>116</v>
      </c>
      <c r="B39" s="3" t="s">
        <v>17</v>
      </c>
      <c r="C39" s="3" t="s">
        <v>42</v>
      </c>
      <c r="D39" s="3" t="s">
        <v>19</v>
      </c>
      <c r="E39" s="4" t="s">
        <v>117</v>
      </c>
      <c r="F39" s="6">
        <v>25617.401643000001</v>
      </c>
      <c r="G39" s="6">
        <v>0</v>
      </c>
      <c r="H39" s="6">
        <v>0</v>
      </c>
      <c r="I39" s="6">
        <v>25617.401643000001</v>
      </c>
      <c r="J39" s="6">
        <v>0</v>
      </c>
      <c r="K39" s="6">
        <v>24159.941144290002</v>
      </c>
      <c r="L39" s="6">
        <v>1457.4604987100001</v>
      </c>
      <c r="M39" s="6">
        <v>24065.909348519999</v>
      </c>
      <c r="N39" s="6">
        <v>19051.670843799999</v>
      </c>
      <c r="O39" s="6">
        <v>18464.898420450001</v>
      </c>
      <c r="P39" s="6">
        <f t="shared" si="18"/>
        <v>5014.2385047200005</v>
      </c>
      <c r="Q39" s="6">
        <f t="shared" si="0"/>
        <v>586.77242334999755</v>
      </c>
    </row>
    <row r="40" spans="1:19" ht="45" x14ac:dyDescent="0.25">
      <c r="A40" s="5" t="s">
        <v>116</v>
      </c>
      <c r="B40" s="3" t="s">
        <v>26</v>
      </c>
      <c r="C40" s="3" t="s">
        <v>27</v>
      </c>
      <c r="D40" s="3" t="s">
        <v>19</v>
      </c>
      <c r="E40" s="4" t="s">
        <v>117</v>
      </c>
      <c r="F40" s="6">
        <v>8000</v>
      </c>
      <c r="G40" s="6">
        <v>0</v>
      </c>
      <c r="H40" s="6">
        <v>0</v>
      </c>
      <c r="I40" s="6">
        <v>8000</v>
      </c>
      <c r="J40" s="6">
        <v>0</v>
      </c>
      <c r="K40" s="6">
        <v>7999.9399970000004</v>
      </c>
      <c r="L40" s="6">
        <v>6.0003000000000001E-2</v>
      </c>
      <c r="M40" s="6">
        <v>7915.3866394200004</v>
      </c>
      <c r="N40" s="6">
        <v>7766.5524757399999</v>
      </c>
      <c r="O40" s="6">
        <v>7766.5524757399999</v>
      </c>
      <c r="P40" s="6">
        <f t="shared" si="18"/>
        <v>148.83416368000053</v>
      </c>
      <c r="Q40" s="6">
        <f t="shared" si="0"/>
        <v>0</v>
      </c>
    </row>
    <row r="41" spans="1:19" ht="45" x14ac:dyDescent="0.25">
      <c r="A41" s="5" t="s">
        <v>116</v>
      </c>
      <c r="B41" s="3" t="s">
        <v>26</v>
      </c>
      <c r="C41" s="3" t="s">
        <v>59</v>
      </c>
      <c r="D41" s="3" t="s">
        <v>19</v>
      </c>
      <c r="E41" s="4" t="s">
        <v>117</v>
      </c>
      <c r="F41" s="6">
        <v>187355.7</v>
      </c>
      <c r="G41" s="6">
        <v>0</v>
      </c>
      <c r="H41" s="6">
        <v>0</v>
      </c>
      <c r="I41" s="6">
        <v>187355.7</v>
      </c>
      <c r="J41" s="6">
        <v>0</v>
      </c>
      <c r="K41" s="6">
        <v>127112.8530576</v>
      </c>
      <c r="L41" s="6">
        <v>60242.8469424</v>
      </c>
      <c r="M41" s="6">
        <v>126519.94024519999</v>
      </c>
      <c r="N41" s="6">
        <v>65483.98018744</v>
      </c>
      <c r="O41" s="6">
        <v>64744.075981349997</v>
      </c>
      <c r="P41" s="6">
        <f t="shared" si="18"/>
        <v>61035.960057759992</v>
      </c>
      <c r="Q41" s="6">
        <f t="shared" si="0"/>
        <v>739.90420609000284</v>
      </c>
    </row>
    <row r="42" spans="1:19" ht="56.25" x14ac:dyDescent="0.25">
      <c r="A42" s="5" t="s">
        <v>118</v>
      </c>
      <c r="B42" s="3" t="s">
        <v>17</v>
      </c>
      <c r="C42" s="3" t="s">
        <v>42</v>
      </c>
      <c r="D42" s="3" t="s">
        <v>19</v>
      </c>
      <c r="E42" s="4" t="s">
        <v>119</v>
      </c>
      <c r="F42" s="6">
        <v>20000</v>
      </c>
      <c r="G42" s="6">
        <v>0</v>
      </c>
      <c r="H42" s="6">
        <v>0</v>
      </c>
      <c r="I42" s="6">
        <v>20000</v>
      </c>
      <c r="J42" s="6">
        <v>0</v>
      </c>
      <c r="K42" s="6">
        <v>18221.731718299998</v>
      </c>
      <c r="L42" s="6">
        <v>1778.2682817</v>
      </c>
      <c r="M42" s="6">
        <v>17530.607081300001</v>
      </c>
      <c r="N42" s="6">
        <v>926.84532100000001</v>
      </c>
      <c r="O42" s="6">
        <v>102.199315</v>
      </c>
      <c r="P42" s="6">
        <f t="shared" si="18"/>
        <v>16603.7617603</v>
      </c>
      <c r="Q42" s="6">
        <f t="shared" si="0"/>
        <v>824.64600600000006</v>
      </c>
    </row>
    <row r="43" spans="1:19" ht="67.5" x14ac:dyDescent="0.25">
      <c r="A43" s="5" t="s">
        <v>120</v>
      </c>
      <c r="B43" s="3" t="s">
        <v>17</v>
      </c>
      <c r="C43" s="3" t="s">
        <v>42</v>
      </c>
      <c r="D43" s="3" t="s">
        <v>19</v>
      </c>
      <c r="E43" s="4" t="s">
        <v>121</v>
      </c>
      <c r="F43" s="6">
        <v>405000</v>
      </c>
      <c r="G43" s="6">
        <v>0</v>
      </c>
      <c r="H43" s="6">
        <v>0</v>
      </c>
      <c r="I43" s="6">
        <v>405000</v>
      </c>
      <c r="J43" s="6">
        <v>0</v>
      </c>
      <c r="K43" s="6">
        <v>405000</v>
      </c>
      <c r="L43" s="6">
        <v>0</v>
      </c>
      <c r="M43" s="6">
        <v>405000</v>
      </c>
      <c r="N43" s="6">
        <v>362090.89812700002</v>
      </c>
      <c r="O43" s="6">
        <v>362083.82338999998</v>
      </c>
      <c r="P43" s="6">
        <f t="shared" si="18"/>
        <v>42909.101872999978</v>
      </c>
      <c r="Q43" s="6">
        <f t="shared" si="0"/>
        <v>7.0747370000462979</v>
      </c>
    </row>
    <row r="44" spans="1:19" ht="56.25" x14ac:dyDescent="0.25">
      <c r="A44" s="5" t="s">
        <v>122</v>
      </c>
      <c r="B44" s="3" t="s">
        <v>17</v>
      </c>
      <c r="C44" s="3" t="s">
        <v>42</v>
      </c>
      <c r="D44" s="3" t="s">
        <v>19</v>
      </c>
      <c r="E44" s="4" t="s">
        <v>123</v>
      </c>
      <c r="F44" s="6">
        <v>29050</v>
      </c>
      <c r="G44" s="6">
        <v>0</v>
      </c>
      <c r="H44" s="6">
        <v>0</v>
      </c>
      <c r="I44" s="6">
        <v>29050</v>
      </c>
      <c r="J44" s="6">
        <v>0</v>
      </c>
      <c r="K44" s="6">
        <v>29050</v>
      </c>
      <c r="L44" s="6">
        <v>0</v>
      </c>
      <c r="M44" s="6">
        <v>29050</v>
      </c>
      <c r="N44" s="6">
        <v>1634.6153850000001</v>
      </c>
      <c r="O44" s="6">
        <v>1184.61786674</v>
      </c>
      <c r="P44" s="6">
        <f t="shared" si="18"/>
        <v>27415.384614999999</v>
      </c>
      <c r="Q44" s="6">
        <f t="shared" si="0"/>
        <v>449.99751826000011</v>
      </c>
    </row>
    <row r="45" spans="1:19" ht="112.5" x14ac:dyDescent="0.25">
      <c r="A45" s="5" t="s">
        <v>124</v>
      </c>
      <c r="B45" s="3" t="s">
        <v>17</v>
      </c>
      <c r="C45" s="3" t="s">
        <v>42</v>
      </c>
      <c r="D45" s="3" t="s">
        <v>19</v>
      </c>
      <c r="E45" s="4" t="s">
        <v>125</v>
      </c>
      <c r="F45" s="6">
        <v>20000</v>
      </c>
      <c r="G45" s="6">
        <v>0</v>
      </c>
      <c r="H45" s="6">
        <v>0</v>
      </c>
      <c r="I45" s="6">
        <v>20000</v>
      </c>
      <c r="J45" s="6">
        <v>0</v>
      </c>
      <c r="K45" s="6">
        <v>20000</v>
      </c>
      <c r="L45" s="6">
        <v>0</v>
      </c>
      <c r="M45" s="6">
        <v>20000</v>
      </c>
      <c r="N45" s="6">
        <v>11082.446592</v>
      </c>
      <c r="O45" s="6">
        <v>11082.446592</v>
      </c>
      <c r="P45" s="6">
        <f t="shared" si="18"/>
        <v>8917.5534079999998</v>
      </c>
      <c r="Q45" s="6">
        <f t="shared" si="0"/>
        <v>0</v>
      </c>
    </row>
    <row r="46" spans="1:19" ht="112.5" x14ac:dyDescent="0.25">
      <c r="A46" s="5" t="s">
        <v>124</v>
      </c>
      <c r="B46" s="3" t="s">
        <v>26</v>
      </c>
      <c r="C46" s="3" t="s">
        <v>27</v>
      </c>
      <c r="D46" s="3" t="s">
        <v>19</v>
      </c>
      <c r="E46" s="4" t="s">
        <v>125</v>
      </c>
      <c r="F46" s="6">
        <v>25000</v>
      </c>
      <c r="G46" s="6">
        <v>0</v>
      </c>
      <c r="H46" s="6">
        <v>0</v>
      </c>
      <c r="I46" s="6">
        <v>25000</v>
      </c>
      <c r="J46" s="6">
        <v>0</v>
      </c>
      <c r="K46" s="6">
        <v>20587.773462000001</v>
      </c>
      <c r="L46" s="6">
        <v>4412.2265379999999</v>
      </c>
      <c r="M46" s="6">
        <v>20547.863083</v>
      </c>
      <c r="N46" s="6">
        <v>0</v>
      </c>
      <c r="O46" s="6">
        <v>0</v>
      </c>
      <c r="P46" s="6">
        <f t="shared" si="18"/>
        <v>20547.863083</v>
      </c>
      <c r="Q46" s="6">
        <f t="shared" si="0"/>
        <v>0</v>
      </c>
    </row>
    <row r="47" spans="1:19" ht="67.5" x14ac:dyDescent="0.25">
      <c r="A47" s="5" t="s">
        <v>126</v>
      </c>
      <c r="B47" s="3" t="s">
        <v>17</v>
      </c>
      <c r="C47" s="3" t="s">
        <v>42</v>
      </c>
      <c r="D47" s="3" t="s">
        <v>19</v>
      </c>
      <c r="E47" s="4" t="s">
        <v>127</v>
      </c>
      <c r="F47" s="6">
        <v>3500</v>
      </c>
      <c r="G47" s="6">
        <v>0</v>
      </c>
      <c r="H47" s="6">
        <v>0</v>
      </c>
      <c r="I47" s="6">
        <v>3500</v>
      </c>
      <c r="J47" s="6">
        <v>0</v>
      </c>
      <c r="K47" s="6">
        <v>3053.9758400000001</v>
      </c>
      <c r="L47" s="6">
        <v>446.02415999999999</v>
      </c>
      <c r="M47" s="6">
        <v>2778.3157849999998</v>
      </c>
      <c r="N47" s="6">
        <v>32.036999999999999</v>
      </c>
      <c r="O47" s="6">
        <v>32.036999999999999</v>
      </c>
      <c r="P47" s="6">
        <f t="shared" si="18"/>
        <v>2746.278785</v>
      </c>
      <c r="Q47" s="6">
        <f t="shared" si="0"/>
        <v>0</v>
      </c>
    </row>
    <row r="48" spans="1:19" ht="112.5" x14ac:dyDescent="0.25">
      <c r="A48" s="5" t="s">
        <v>128</v>
      </c>
      <c r="B48" s="3" t="s">
        <v>17</v>
      </c>
      <c r="C48" s="3" t="s">
        <v>42</v>
      </c>
      <c r="D48" s="3" t="s">
        <v>19</v>
      </c>
      <c r="E48" s="4" t="s">
        <v>129</v>
      </c>
      <c r="F48" s="6">
        <v>40000</v>
      </c>
      <c r="G48" s="6">
        <v>0</v>
      </c>
      <c r="H48" s="6">
        <v>15500</v>
      </c>
      <c r="I48" s="6">
        <v>24500</v>
      </c>
      <c r="J48" s="6">
        <v>0</v>
      </c>
      <c r="K48" s="6">
        <v>23750.61963999</v>
      </c>
      <c r="L48" s="6">
        <v>749.38036001</v>
      </c>
      <c r="M48" s="6">
        <v>23353.098616200001</v>
      </c>
      <c r="N48" s="6">
        <v>8453.5572142599995</v>
      </c>
      <c r="O48" s="6">
        <v>8430.5237662100008</v>
      </c>
      <c r="P48" s="6">
        <f t="shared" si="18"/>
        <v>14899.541401940001</v>
      </c>
      <c r="Q48" s="6">
        <f t="shared" si="0"/>
        <v>23.033448049998697</v>
      </c>
    </row>
    <row r="49" spans="1:17" ht="112.5" x14ac:dyDescent="0.25">
      <c r="A49" s="5" t="s">
        <v>128</v>
      </c>
      <c r="B49" s="3" t="s">
        <v>26</v>
      </c>
      <c r="C49" s="3" t="s">
        <v>27</v>
      </c>
      <c r="D49" s="3" t="s">
        <v>19</v>
      </c>
      <c r="E49" s="4" t="s">
        <v>129</v>
      </c>
      <c r="F49" s="6">
        <v>63000</v>
      </c>
      <c r="G49" s="6">
        <v>0</v>
      </c>
      <c r="H49" s="6">
        <v>0</v>
      </c>
      <c r="I49" s="6">
        <v>63000</v>
      </c>
      <c r="J49" s="6">
        <v>0</v>
      </c>
      <c r="K49" s="6">
        <v>41351.612737000003</v>
      </c>
      <c r="L49" s="6">
        <v>21648.387263000001</v>
      </c>
      <c r="M49" s="6">
        <v>39908.170273000003</v>
      </c>
      <c r="N49" s="6">
        <v>23.518000000000001</v>
      </c>
      <c r="O49" s="6">
        <v>23.518000000000001</v>
      </c>
      <c r="P49" s="6">
        <f t="shared" si="18"/>
        <v>39884.652273000007</v>
      </c>
      <c r="Q49" s="6">
        <f t="shared" si="0"/>
        <v>0</v>
      </c>
    </row>
    <row r="50" spans="1:17" ht="67.5" x14ac:dyDescent="0.25">
      <c r="A50" s="5" t="s">
        <v>130</v>
      </c>
      <c r="B50" s="3" t="s">
        <v>17</v>
      </c>
      <c r="C50" s="3" t="s">
        <v>42</v>
      </c>
      <c r="D50" s="3" t="s">
        <v>19</v>
      </c>
      <c r="E50" s="4" t="s">
        <v>131</v>
      </c>
      <c r="F50" s="6">
        <v>30000</v>
      </c>
      <c r="G50" s="6">
        <v>0</v>
      </c>
      <c r="H50" s="6">
        <v>0</v>
      </c>
      <c r="I50" s="6">
        <v>30000</v>
      </c>
      <c r="J50" s="6">
        <v>0</v>
      </c>
      <c r="K50" s="6">
        <v>29999.989602000001</v>
      </c>
      <c r="L50" s="6">
        <v>1.0397999999999999E-2</v>
      </c>
      <c r="M50" s="6">
        <v>29999.989602000001</v>
      </c>
      <c r="N50" s="6">
        <v>20085.161996999999</v>
      </c>
      <c r="O50" s="6">
        <v>19902.747264000001</v>
      </c>
      <c r="P50" s="6">
        <f t="shared" si="18"/>
        <v>9914.8276050000022</v>
      </c>
      <c r="Q50" s="6">
        <f t="shared" si="0"/>
        <v>182.4147329999978</v>
      </c>
    </row>
    <row r="51" spans="1:17" ht="56.25" x14ac:dyDescent="0.25">
      <c r="A51" s="5" t="s">
        <v>132</v>
      </c>
      <c r="B51" s="3" t="s">
        <v>17</v>
      </c>
      <c r="C51" s="3" t="s">
        <v>42</v>
      </c>
      <c r="D51" s="3" t="s">
        <v>19</v>
      </c>
      <c r="E51" s="4" t="s">
        <v>133</v>
      </c>
      <c r="F51" s="6">
        <v>500</v>
      </c>
      <c r="G51" s="6">
        <v>0</v>
      </c>
      <c r="H51" s="6">
        <v>0</v>
      </c>
      <c r="I51" s="6">
        <v>500</v>
      </c>
      <c r="J51" s="6">
        <v>0</v>
      </c>
      <c r="K51" s="6">
        <v>500</v>
      </c>
      <c r="L51" s="6">
        <v>0</v>
      </c>
      <c r="M51" s="6">
        <v>500</v>
      </c>
      <c r="N51" s="6">
        <v>0</v>
      </c>
      <c r="O51" s="6">
        <v>0</v>
      </c>
      <c r="P51" s="6">
        <f t="shared" si="18"/>
        <v>500</v>
      </c>
      <c r="Q51" s="6">
        <f t="shared" si="0"/>
        <v>0</v>
      </c>
    </row>
    <row r="52" spans="1:17" ht="56.25" x14ac:dyDescent="0.25">
      <c r="A52" s="5" t="s">
        <v>132</v>
      </c>
      <c r="B52" s="3" t="s">
        <v>26</v>
      </c>
      <c r="C52" s="3" t="s">
        <v>27</v>
      </c>
      <c r="D52" s="3" t="s">
        <v>19</v>
      </c>
      <c r="E52" s="4" t="s">
        <v>133</v>
      </c>
      <c r="F52" s="6">
        <v>500</v>
      </c>
      <c r="G52" s="6">
        <v>0</v>
      </c>
      <c r="H52" s="6">
        <v>0</v>
      </c>
      <c r="I52" s="6">
        <v>500</v>
      </c>
      <c r="J52" s="6">
        <v>0</v>
      </c>
      <c r="K52" s="6">
        <v>461.17381699999999</v>
      </c>
      <c r="L52" s="6">
        <v>38.826183</v>
      </c>
      <c r="M52" s="6">
        <v>436.20034199999998</v>
      </c>
      <c r="N52" s="6">
        <v>0</v>
      </c>
      <c r="O52" s="6">
        <v>0</v>
      </c>
      <c r="P52" s="6">
        <f t="shared" si="18"/>
        <v>436.20034199999998</v>
      </c>
      <c r="Q52" s="6">
        <f t="shared" si="0"/>
        <v>0</v>
      </c>
    </row>
    <row r="53" spans="1:17" ht="45" x14ac:dyDescent="0.25">
      <c r="A53" s="5" t="s">
        <v>134</v>
      </c>
      <c r="B53" s="3" t="s">
        <v>17</v>
      </c>
      <c r="C53" s="3" t="s">
        <v>42</v>
      </c>
      <c r="D53" s="3" t="s">
        <v>19</v>
      </c>
      <c r="E53" s="4" t="s">
        <v>135</v>
      </c>
      <c r="F53" s="6">
        <v>5294.1994519999998</v>
      </c>
      <c r="G53" s="6">
        <v>0</v>
      </c>
      <c r="H53" s="6">
        <v>0</v>
      </c>
      <c r="I53" s="6">
        <v>5294.1994519999998</v>
      </c>
      <c r="J53" s="6">
        <v>0</v>
      </c>
      <c r="K53" s="6">
        <v>5294.1994519999998</v>
      </c>
      <c r="L53" s="6">
        <v>0</v>
      </c>
      <c r="M53" s="6">
        <v>5294.1994519999998</v>
      </c>
      <c r="N53" s="6">
        <v>5294.1994519999998</v>
      </c>
      <c r="O53" s="6">
        <v>5294.1994519999998</v>
      </c>
      <c r="P53" s="6">
        <f t="shared" si="18"/>
        <v>0</v>
      </c>
      <c r="Q53" s="6">
        <f t="shared" si="0"/>
        <v>0</v>
      </c>
    </row>
    <row r="54" spans="1:17" ht="90" x14ac:dyDescent="0.25">
      <c r="A54" s="5" t="s">
        <v>136</v>
      </c>
      <c r="B54" s="3" t="s">
        <v>17</v>
      </c>
      <c r="C54" s="3" t="s">
        <v>42</v>
      </c>
      <c r="D54" s="3" t="s">
        <v>19</v>
      </c>
      <c r="E54" s="4" t="s">
        <v>137</v>
      </c>
      <c r="F54" s="6">
        <v>10588.398904</v>
      </c>
      <c r="G54" s="6">
        <v>1400</v>
      </c>
      <c r="H54" s="6">
        <v>0</v>
      </c>
      <c r="I54" s="6">
        <v>11988.398904</v>
      </c>
      <c r="J54" s="6">
        <v>0</v>
      </c>
      <c r="K54" s="6">
        <v>11988.398904</v>
      </c>
      <c r="L54" s="6">
        <v>0</v>
      </c>
      <c r="M54" s="6">
        <v>10588.398904</v>
      </c>
      <c r="N54" s="6">
        <v>9125.6241229999996</v>
      </c>
      <c r="O54" s="6">
        <v>9125.6241229999996</v>
      </c>
      <c r="P54" s="6">
        <f t="shared" si="18"/>
        <v>1462.7747810000001</v>
      </c>
      <c r="Q54" s="6">
        <f t="shared" si="0"/>
        <v>0</v>
      </c>
    </row>
    <row r="55" spans="1:17" ht="112.5" x14ac:dyDescent="0.25">
      <c r="A55" s="5" t="s">
        <v>138</v>
      </c>
      <c r="B55" s="3" t="s">
        <v>17</v>
      </c>
      <c r="C55" s="3" t="s">
        <v>42</v>
      </c>
      <c r="D55" s="3" t="s">
        <v>19</v>
      </c>
      <c r="E55" s="4" t="s">
        <v>139</v>
      </c>
      <c r="F55" s="6">
        <v>60588.398905000002</v>
      </c>
      <c r="G55" s="6">
        <v>37000</v>
      </c>
      <c r="H55" s="6">
        <v>0</v>
      </c>
      <c r="I55" s="6">
        <v>97588.398904999995</v>
      </c>
      <c r="J55" s="6">
        <v>0</v>
      </c>
      <c r="K55" s="6">
        <v>97588.398904999995</v>
      </c>
      <c r="L55" s="6">
        <v>0</v>
      </c>
      <c r="M55" s="6">
        <v>97588.398904999995</v>
      </c>
      <c r="N55" s="6">
        <v>59949.408803779996</v>
      </c>
      <c r="O55" s="6">
        <v>47999.665147779997</v>
      </c>
      <c r="P55" s="6">
        <f t="shared" si="18"/>
        <v>37638.990101219999</v>
      </c>
      <c r="Q55" s="6">
        <f t="shared" si="0"/>
        <v>11949.743655999999</v>
      </c>
    </row>
    <row r="56" spans="1:17" ht="112.5" x14ac:dyDescent="0.25">
      <c r="A56" s="5" t="s">
        <v>138</v>
      </c>
      <c r="B56" s="3" t="s">
        <v>26</v>
      </c>
      <c r="C56" s="3" t="s">
        <v>27</v>
      </c>
      <c r="D56" s="3" t="s">
        <v>19</v>
      </c>
      <c r="E56" s="4" t="s">
        <v>139</v>
      </c>
      <c r="F56" s="6">
        <v>5000</v>
      </c>
      <c r="G56" s="6">
        <v>0</v>
      </c>
      <c r="H56" s="6">
        <v>0</v>
      </c>
      <c r="I56" s="6">
        <v>5000</v>
      </c>
      <c r="J56" s="6">
        <v>0</v>
      </c>
      <c r="K56" s="6">
        <v>4956.5795099999996</v>
      </c>
      <c r="L56" s="6">
        <v>43.420490000000001</v>
      </c>
      <c r="M56" s="6">
        <v>3566.9078890000001</v>
      </c>
      <c r="N56" s="6">
        <v>1829.243203</v>
      </c>
      <c r="O56" s="6">
        <v>1829.243203</v>
      </c>
      <c r="P56" s="6">
        <f t="shared" si="18"/>
        <v>1737.6646860000001</v>
      </c>
      <c r="Q56" s="6">
        <f t="shared" si="0"/>
        <v>0</v>
      </c>
    </row>
    <row r="57" spans="1:17" ht="112.5" x14ac:dyDescent="0.25">
      <c r="A57" s="5" t="s">
        <v>138</v>
      </c>
      <c r="B57" s="3" t="s">
        <v>26</v>
      </c>
      <c r="C57" s="3" t="s">
        <v>59</v>
      </c>
      <c r="D57" s="3" t="s">
        <v>19</v>
      </c>
      <c r="E57" s="4" t="s">
        <v>139</v>
      </c>
      <c r="F57" s="6">
        <v>80000</v>
      </c>
      <c r="G57" s="6">
        <v>0</v>
      </c>
      <c r="H57" s="6">
        <v>0</v>
      </c>
      <c r="I57" s="6">
        <v>80000</v>
      </c>
      <c r="J57" s="6">
        <v>0</v>
      </c>
      <c r="K57" s="6">
        <v>73515.091016000006</v>
      </c>
      <c r="L57" s="6">
        <v>6484.9089839999997</v>
      </c>
      <c r="M57" s="6">
        <v>37661.05199</v>
      </c>
      <c r="N57" s="6">
        <v>13945.422802139999</v>
      </c>
      <c r="O57" s="6">
        <v>13837.95395624</v>
      </c>
      <c r="P57" s="6">
        <f t="shared" si="18"/>
        <v>23715.629187860002</v>
      </c>
      <c r="Q57" s="6">
        <f t="shared" si="0"/>
        <v>107.468845899999</v>
      </c>
    </row>
    <row r="58" spans="1:17" ht="56.25" x14ac:dyDescent="0.25">
      <c r="A58" s="5" t="s">
        <v>140</v>
      </c>
      <c r="B58" s="3" t="s">
        <v>17</v>
      </c>
      <c r="C58" s="3" t="s">
        <v>42</v>
      </c>
      <c r="D58" s="3" t="s">
        <v>19</v>
      </c>
      <c r="E58" s="4" t="s">
        <v>141</v>
      </c>
      <c r="F58" s="6">
        <v>21176.797809</v>
      </c>
      <c r="G58" s="6">
        <v>0</v>
      </c>
      <c r="H58" s="6">
        <v>0</v>
      </c>
      <c r="I58" s="6">
        <v>21176.797809</v>
      </c>
      <c r="J58" s="6">
        <v>0</v>
      </c>
      <c r="K58" s="6">
        <v>21176.797809</v>
      </c>
      <c r="L58" s="6">
        <v>0</v>
      </c>
      <c r="M58" s="6">
        <v>21176.797809</v>
      </c>
      <c r="N58" s="6">
        <v>21176.797809</v>
      </c>
      <c r="O58" s="6">
        <v>21176.797809</v>
      </c>
      <c r="P58" s="6">
        <f t="shared" si="18"/>
        <v>0</v>
      </c>
      <c r="Q58" s="6">
        <f t="shared" si="0"/>
        <v>0</v>
      </c>
    </row>
    <row r="59" spans="1:17" ht="56.25" x14ac:dyDescent="0.25">
      <c r="A59" s="5" t="s">
        <v>142</v>
      </c>
      <c r="B59" s="3" t="s">
        <v>26</v>
      </c>
      <c r="C59" s="3" t="s">
        <v>27</v>
      </c>
      <c r="D59" s="3" t="s">
        <v>19</v>
      </c>
      <c r="E59" s="4" t="s">
        <v>143</v>
      </c>
      <c r="F59" s="6">
        <v>500</v>
      </c>
      <c r="G59" s="6">
        <v>0</v>
      </c>
      <c r="H59" s="6">
        <v>0</v>
      </c>
      <c r="I59" s="6">
        <v>500</v>
      </c>
      <c r="J59" s="6">
        <v>0</v>
      </c>
      <c r="K59" s="6">
        <v>500</v>
      </c>
      <c r="L59" s="6">
        <v>0</v>
      </c>
      <c r="M59" s="6">
        <v>480.37333000000001</v>
      </c>
      <c r="N59" s="6">
        <v>16.476634000000001</v>
      </c>
      <c r="O59" s="6">
        <v>16.476634000000001</v>
      </c>
      <c r="P59" s="6">
        <f t="shared" si="18"/>
        <v>463.89669600000002</v>
      </c>
      <c r="Q59" s="6">
        <f t="shared" si="0"/>
        <v>0</v>
      </c>
    </row>
    <row r="60" spans="1:17" ht="78.75" x14ac:dyDescent="0.25">
      <c r="A60" s="5" t="s">
        <v>144</v>
      </c>
      <c r="B60" s="3" t="s">
        <v>17</v>
      </c>
      <c r="C60" s="3" t="s">
        <v>42</v>
      </c>
      <c r="D60" s="3" t="s">
        <v>19</v>
      </c>
      <c r="E60" s="4" t="s">
        <v>145</v>
      </c>
      <c r="F60" s="6">
        <v>65294.199452000001</v>
      </c>
      <c r="G60" s="6">
        <v>0</v>
      </c>
      <c r="H60" s="6">
        <v>0</v>
      </c>
      <c r="I60" s="6">
        <v>65294.199452000001</v>
      </c>
      <c r="J60" s="6">
        <v>0</v>
      </c>
      <c r="K60" s="6">
        <v>65294.199452000001</v>
      </c>
      <c r="L60" s="6">
        <v>0</v>
      </c>
      <c r="M60" s="6">
        <v>65294.199452000001</v>
      </c>
      <c r="N60" s="6">
        <v>41167.33232198</v>
      </c>
      <c r="O60" s="6">
        <v>38390.150338980005</v>
      </c>
      <c r="P60" s="6">
        <f t="shared" si="18"/>
        <v>24126.86713002</v>
      </c>
      <c r="Q60" s="6">
        <f t="shared" si="0"/>
        <v>2777.1819829999949</v>
      </c>
    </row>
    <row r="61" spans="1:17" ht="78.75" x14ac:dyDescent="0.25">
      <c r="A61" s="5" t="s">
        <v>144</v>
      </c>
      <c r="B61" s="3" t="s">
        <v>26</v>
      </c>
      <c r="C61" s="3" t="s">
        <v>27</v>
      </c>
      <c r="D61" s="3" t="s">
        <v>19</v>
      </c>
      <c r="E61" s="4" t="s">
        <v>145</v>
      </c>
      <c r="F61" s="6">
        <v>2000</v>
      </c>
      <c r="G61" s="6">
        <v>0</v>
      </c>
      <c r="H61" s="6">
        <v>0</v>
      </c>
      <c r="I61" s="6">
        <v>2000</v>
      </c>
      <c r="J61" s="6">
        <v>0</v>
      </c>
      <c r="K61" s="6">
        <v>2000</v>
      </c>
      <c r="L61" s="6">
        <v>0</v>
      </c>
      <c r="M61" s="6">
        <v>1861.48224</v>
      </c>
      <c r="N61" s="6">
        <v>337.03164169999997</v>
      </c>
      <c r="O61" s="6">
        <v>337.03164169999997</v>
      </c>
      <c r="P61" s="6">
        <f t="shared" si="18"/>
        <v>1524.4505983000001</v>
      </c>
      <c r="Q61" s="6">
        <f t="shared" si="0"/>
        <v>0</v>
      </c>
    </row>
    <row r="62" spans="1:17" ht="45" x14ac:dyDescent="0.25">
      <c r="A62" s="5" t="s">
        <v>146</v>
      </c>
      <c r="B62" s="3" t="s">
        <v>26</v>
      </c>
      <c r="C62" s="3" t="s">
        <v>27</v>
      </c>
      <c r="D62" s="3" t="s">
        <v>19</v>
      </c>
      <c r="E62" s="4" t="s">
        <v>147</v>
      </c>
      <c r="F62" s="6">
        <v>25000</v>
      </c>
      <c r="G62" s="6">
        <v>0</v>
      </c>
      <c r="H62" s="6">
        <v>0</v>
      </c>
      <c r="I62" s="6">
        <v>25000</v>
      </c>
      <c r="J62" s="6">
        <v>0</v>
      </c>
      <c r="K62" s="6">
        <v>599.98800000000006</v>
      </c>
      <c r="L62" s="6">
        <v>24400.011999999999</v>
      </c>
      <c r="M62" s="6">
        <v>599.98800000000006</v>
      </c>
      <c r="N62" s="6">
        <v>308.55092000000002</v>
      </c>
      <c r="O62" s="6">
        <v>308.55092000000002</v>
      </c>
      <c r="P62" s="6">
        <f t="shared" si="18"/>
        <v>291.43708000000004</v>
      </c>
      <c r="Q62" s="6">
        <f t="shared" si="0"/>
        <v>0</v>
      </c>
    </row>
    <row r="63" spans="1:17" ht="78.75" x14ac:dyDescent="0.25">
      <c r="A63" s="5" t="s">
        <v>148</v>
      </c>
      <c r="B63" s="3" t="s">
        <v>17</v>
      </c>
      <c r="C63" s="3">
        <v>11</v>
      </c>
      <c r="D63" s="3" t="s">
        <v>19</v>
      </c>
      <c r="E63" s="4" t="s">
        <v>149</v>
      </c>
      <c r="F63" s="6">
        <v>0</v>
      </c>
      <c r="G63" s="6">
        <v>4871.5230000000001</v>
      </c>
      <c r="H63" s="6">
        <v>0</v>
      </c>
      <c r="I63" s="6">
        <v>4871.5230000000001</v>
      </c>
      <c r="J63" s="6">
        <v>0</v>
      </c>
      <c r="K63" s="6">
        <v>2250.5691162899998</v>
      </c>
      <c r="L63" s="6">
        <v>2620.9538837099999</v>
      </c>
      <c r="M63" s="6">
        <v>0</v>
      </c>
      <c r="N63" s="6">
        <v>0</v>
      </c>
      <c r="O63" s="6">
        <v>0</v>
      </c>
      <c r="P63" s="6">
        <f t="shared" ref="P63" si="21">M63-N63</f>
        <v>0</v>
      </c>
      <c r="Q63" s="6">
        <f t="shared" ref="Q63" si="22">N63-O63</f>
        <v>0</v>
      </c>
    </row>
    <row r="64" spans="1:17" ht="78.75" x14ac:dyDescent="0.25">
      <c r="A64" s="5" t="s">
        <v>148</v>
      </c>
      <c r="B64" s="3" t="s">
        <v>26</v>
      </c>
      <c r="C64" s="3" t="s">
        <v>27</v>
      </c>
      <c r="D64" s="3" t="s">
        <v>19</v>
      </c>
      <c r="E64" s="4" t="s">
        <v>149</v>
      </c>
      <c r="F64" s="6">
        <v>5000</v>
      </c>
      <c r="G64" s="6">
        <v>628.47699999999998</v>
      </c>
      <c r="H64" s="6">
        <v>0</v>
      </c>
      <c r="I64" s="6">
        <v>5628.4769999999999</v>
      </c>
      <c r="J64" s="6">
        <v>0</v>
      </c>
      <c r="K64" s="6">
        <v>5000</v>
      </c>
      <c r="L64" s="6">
        <v>628.47699999999998</v>
      </c>
      <c r="M64" s="6">
        <v>5000</v>
      </c>
      <c r="N64" s="6">
        <v>793.25645102999999</v>
      </c>
      <c r="O64" s="6">
        <v>793.25645102999999</v>
      </c>
      <c r="P64" s="6">
        <f t="shared" si="18"/>
        <v>4206.7435489700001</v>
      </c>
      <c r="Q64" s="6">
        <f t="shared" si="0"/>
        <v>0</v>
      </c>
    </row>
    <row r="65" spans="1:17" ht="67.5" x14ac:dyDescent="0.25">
      <c r="A65" s="5" t="s">
        <v>150</v>
      </c>
      <c r="B65" s="3" t="s">
        <v>17</v>
      </c>
      <c r="C65" s="3" t="s">
        <v>42</v>
      </c>
      <c r="D65" s="3" t="s">
        <v>19</v>
      </c>
      <c r="E65" s="4" t="s">
        <v>151</v>
      </c>
      <c r="F65" s="6">
        <v>27500</v>
      </c>
      <c r="G65" s="6">
        <v>0</v>
      </c>
      <c r="H65" s="6">
        <v>0</v>
      </c>
      <c r="I65" s="6">
        <v>27500</v>
      </c>
      <c r="J65" s="6">
        <v>0</v>
      </c>
      <c r="K65" s="6">
        <v>27500</v>
      </c>
      <c r="L65" s="6">
        <v>0</v>
      </c>
      <c r="M65" s="6">
        <v>27500</v>
      </c>
      <c r="N65" s="6">
        <v>21760.121439049999</v>
      </c>
      <c r="O65" s="6">
        <v>21215.10553805</v>
      </c>
      <c r="P65" s="6">
        <f t="shared" si="18"/>
        <v>5739.878560950001</v>
      </c>
      <c r="Q65" s="6">
        <f t="shared" si="0"/>
        <v>545.01590099999885</v>
      </c>
    </row>
    <row r="66" spans="1:17" ht="67.5" x14ac:dyDescent="0.25">
      <c r="A66" s="5" t="s">
        <v>150</v>
      </c>
      <c r="B66" s="3" t="s">
        <v>26</v>
      </c>
      <c r="C66" s="3" t="s">
        <v>27</v>
      </c>
      <c r="D66" s="3" t="s">
        <v>19</v>
      </c>
      <c r="E66" s="4" t="s">
        <v>151</v>
      </c>
      <c r="F66" s="6">
        <v>2500</v>
      </c>
      <c r="G66" s="6">
        <v>0</v>
      </c>
      <c r="H66" s="6">
        <v>0</v>
      </c>
      <c r="I66" s="6">
        <v>2500</v>
      </c>
      <c r="J66" s="6">
        <v>0</v>
      </c>
      <c r="K66" s="6">
        <v>73.214175590000011</v>
      </c>
      <c r="L66" s="6">
        <v>2426.7858244099998</v>
      </c>
      <c r="M66" s="6">
        <v>0</v>
      </c>
      <c r="N66" s="6">
        <v>0</v>
      </c>
      <c r="O66" s="6">
        <v>0</v>
      </c>
      <c r="P66" s="6">
        <f t="shared" si="18"/>
        <v>0</v>
      </c>
      <c r="Q66" s="6">
        <f t="shared" si="0"/>
        <v>0</v>
      </c>
    </row>
    <row r="67" spans="1:17" ht="56.25" x14ac:dyDescent="0.25">
      <c r="A67" s="5" t="s">
        <v>152</v>
      </c>
      <c r="B67" s="3" t="s">
        <v>17</v>
      </c>
      <c r="C67" s="3" t="s">
        <v>42</v>
      </c>
      <c r="D67" s="3" t="s">
        <v>19</v>
      </c>
      <c r="E67" s="4" t="s">
        <v>153</v>
      </c>
      <c r="F67" s="6">
        <v>1000</v>
      </c>
      <c r="G67" s="6">
        <v>0</v>
      </c>
      <c r="H67" s="6">
        <v>0</v>
      </c>
      <c r="I67" s="6">
        <v>1000</v>
      </c>
      <c r="J67" s="6">
        <v>0</v>
      </c>
      <c r="K67" s="6">
        <v>921.44172000000003</v>
      </c>
      <c r="L67" s="6">
        <v>78.558279999999996</v>
      </c>
      <c r="M67" s="6">
        <v>921.44172000000003</v>
      </c>
      <c r="N67" s="6">
        <v>828.31972748999999</v>
      </c>
      <c r="O67" s="6">
        <v>828.31972748999999</v>
      </c>
      <c r="P67" s="6">
        <f t="shared" si="18"/>
        <v>93.121992510000041</v>
      </c>
      <c r="Q67" s="6">
        <f t="shared" si="0"/>
        <v>0</v>
      </c>
    </row>
    <row r="68" spans="1:17" ht="90" x14ac:dyDescent="0.25">
      <c r="A68" s="5" t="s">
        <v>154</v>
      </c>
      <c r="B68" s="3" t="s">
        <v>26</v>
      </c>
      <c r="C68" s="3" t="s">
        <v>27</v>
      </c>
      <c r="D68" s="3" t="s">
        <v>19</v>
      </c>
      <c r="E68" s="4" t="s">
        <v>155</v>
      </c>
      <c r="F68" s="6">
        <v>13955.790445000001</v>
      </c>
      <c r="G68" s="6">
        <v>0</v>
      </c>
      <c r="H68" s="6">
        <v>0</v>
      </c>
      <c r="I68" s="6">
        <v>13955.790445000001</v>
      </c>
      <c r="J68" s="6">
        <v>0</v>
      </c>
      <c r="K68" s="6">
        <v>10797.007377</v>
      </c>
      <c r="L68" s="6">
        <v>3158.7830680000002</v>
      </c>
      <c r="M68" s="6">
        <v>10797.007376799998</v>
      </c>
      <c r="N68" s="6">
        <v>910.17540086999998</v>
      </c>
      <c r="O68" s="6">
        <v>910.17540086999998</v>
      </c>
      <c r="P68" s="6">
        <f t="shared" si="18"/>
        <v>9886.8319759299993</v>
      </c>
      <c r="Q68" s="6">
        <f t="shared" si="0"/>
        <v>0</v>
      </c>
    </row>
    <row r="69" spans="1:17" ht="90" x14ac:dyDescent="0.25">
      <c r="A69" s="5" t="s">
        <v>154</v>
      </c>
      <c r="B69" s="3" t="s">
        <v>26</v>
      </c>
      <c r="C69" s="3" t="s">
        <v>59</v>
      </c>
      <c r="D69" s="3" t="s">
        <v>19</v>
      </c>
      <c r="E69" s="4" t="s">
        <v>155</v>
      </c>
      <c r="F69" s="6">
        <v>2644.2095549999999</v>
      </c>
      <c r="G69" s="6">
        <v>0</v>
      </c>
      <c r="H69" s="6">
        <v>0</v>
      </c>
      <c r="I69" s="6">
        <v>2644.2095549999999</v>
      </c>
      <c r="J69" s="6">
        <v>0</v>
      </c>
      <c r="K69" s="6">
        <v>0</v>
      </c>
      <c r="L69" s="6">
        <v>2644.2095549999999</v>
      </c>
      <c r="M69" s="6">
        <v>0</v>
      </c>
      <c r="N69" s="6">
        <v>0</v>
      </c>
      <c r="O69" s="6">
        <v>0</v>
      </c>
      <c r="P69" s="6">
        <f t="shared" si="18"/>
        <v>0</v>
      </c>
      <c r="Q69" s="6">
        <f t="shared" si="0"/>
        <v>0</v>
      </c>
    </row>
    <row r="70" spans="1:17" ht="45" x14ac:dyDescent="0.25">
      <c r="A70" s="5" t="s">
        <v>156</v>
      </c>
      <c r="B70" s="3" t="s">
        <v>17</v>
      </c>
      <c r="C70" s="3" t="s">
        <v>42</v>
      </c>
      <c r="D70" s="3" t="s">
        <v>19</v>
      </c>
      <c r="E70" s="4" t="s">
        <v>157</v>
      </c>
      <c r="F70" s="6">
        <v>500</v>
      </c>
      <c r="G70" s="6">
        <v>0</v>
      </c>
      <c r="H70" s="6">
        <v>0</v>
      </c>
      <c r="I70" s="6">
        <v>500</v>
      </c>
      <c r="J70" s="6">
        <v>0</v>
      </c>
      <c r="K70" s="6">
        <v>500</v>
      </c>
      <c r="L70" s="6">
        <v>0</v>
      </c>
      <c r="M70" s="6">
        <v>475.96023500000001</v>
      </c>
      <c r="N70" s="6">
        <v>0</v>
      </c>
      <c r="O70" s="6">
        <v>0</v>
      </c>
      <c r="P70" s="6">
        <f t="shared" si="18"/>
        <v>475.96023500000001</v>
      </c>
      <c r="Q70" s="6">
        <f t="shared" si="0"/>
        <v>0</v>
      </c>
    </row>
    <row r="71" spans="1:17" ht="67.5" x14ac:dyDescent="0.25">
      <c r="A71" s="5" t="s">
        <v>158</v>
      </c>
      <c r="B71" s="3" t="s">
        <v>17</v>
      </c>
      <c r="C71" s="3" t="s">
        <v>42</v>
      </c>
      <c r="D71" s="3" t="s">
        <v>19</v>
      </c>
      <c r="E71" s="4" t="s">
        <v>159</v>
      </c>
      <c r="F71" s="6">
        <v>15000</v>
      </c>
      <c r="G71" s="6">
        <v>0</v>
      </c>
      <c r="H71" s="6">
        <v>0</v>
      </c>
      <c r="I71" s="6">
        <v>15000</v>
      </c>
      <c r="J71" s="6">
        <v>0</v>
      </c>
      <c r="K71" s="6">
        <v>14735.3825665</v>
      </c>
      <c r="L71" s="6">
        <v>264.6174335</v>
      </c>
      <c r="M71" s="6">
        <v>14662.334233170001</v>
      </c>
      <c r="N71" s="6">
        <v>5880.4939456700004</v>
      </c>
      <c r="O71" s="6">
        <v>5880.4939456700004</v>
      </c>
      <c r="P71" s="6">
        <f t="shared" si="18"/>
        <v>8781.8402874999992</v>
      </c>
      <c r="Q71" s="6">
        <f t="shared" si="0"/>
        <v>0</v>
      </c>
    </row>
    <row r="72" spans="1:17" ht="67.5" x14ac:dyDescent="0.25">
      <c r="A72" s="5" t="s">
        <v>158</v>
      </c>
      <c r="B72" s="3" t="s">
        <v>26</v>
      </c>
      <c r="C72" s="3" t="s">
        <v>27</v>
      </c>
      <c r="D72" s="3" t="s">
        <v>19</v>
      </c>
      <c r="E72" s="4" t="s">
        <v>159</v>
      </c>
      <c r="F72" s="6">
        <v>20000</v>
      </c>
      <c r="G72" s="6">
        <v>0</v>
      </c>
      <c r="H72" s="6">
        <v>0</v>
      </c>
      <c r="I72" s="6">
        <v>20000</v>
      </c>
      <c r="J72" s="6">
        <v>0</v>
      </c>
      <c r="K72" s="6">
        <v>0</v>
      </c>
      <c r="L72" s="6">
        <v>20000</v>
      </c>
      <c r="M72" s="6">
        <v>0</v>
      </c>
      <c r="N72" s="6">
        <v>0</v>
      </c>
      <c r="O72" s="6">
        <v>0</v>
      </c>
      <c r="P72" s="6">
        <f t="shared" si="18"/>
        <v>0</v>
      </c>
      <c r="Q72" s="6">
        <f t="shared" si="0"/>
        <v>0</v>
      </c>
    </row>
    <row r="73" spans="1:17" ht="45" x14ac:dyDescent="0.25">
      <c r="A73" s="5" t="s">
        <v>160</v>
      </c>
      <c r="B73" s="3" t="s">
        <v>17</v>
      </c>
      <c r="C73" s="3" t="s">
        <v>42</v>
      </c>
      <c r="D73" s="3" t="s">
        <v>19</v>
      </c>
      <c r="E73" s="4" t="s">
        <v>161</v>
      </c>
      <c r="F73" s="6">
        <v>1000</v>
      </c>
      <c r="G73" s="6">
        <v>0</v>
      </c>
      <c r="H73" s="6">
        <v>0</v>
      </c>
      <c r="I73" s="6">
        <v>1000</v>
      </c>
      <c r="J73" s="6">
        <v>0</v>
      </c>
      <c r="K73" s="6">
        <v>1000</v>
      </c>
      <c r="L73" s="6">
        <v>0</v>
      </c>
      <c r="M73" s="6">
        <v>118.195902</v>
      </c>
      <c r="N73" s="6">
        <v>118.195902</v>
      </c>
      <c r="O73" s="6">
        <v>118.195902</v>
      </c>
      <c r="P73" s="6">
        <f t="shared" si="18"/>
        <v>0</v>
      </c>
      <c r="Q73" s="6">
        <f t="shared" si="0"/>
        <v>0</v>
      </c>
    </row>
    <row r="74" spans="1:17" ht="112.5" x14ac:dyDescent="0.25">
      <c r="A74" s="5" t="s">
        <v>162</v>
      </c>
      <c r="B74" s="3" t="s">
        <v>17</v>
      </c>
      <c r="C74" s="3" t="s">
        <v>42</v>
      </c>
      <c r="D74" s="3" t="s">
        <v>19</v>
      </c>
      <c r="E74" s="4" t="s">
        <v>163</v>
      </c>
      <c r="F74" s="6">
        <v>69832.196714000005</v>
      </c>
      <c r="G74" s="6">
        <v>0</v>
      </c>
      <c r="H74" s="6">
        <v>0</v>
      </c>
      <c r="I74" s="6">
        <v>69832.196714000005</v>
      </c>
      <c r="J74" s="6">
        <v>0</v>
      </c>
      <c r="K74" s="6">
        <v>69832.196714000005</v>
      </c>
      <c r="L74" s="6">
        <v>0</v>
      </c>
      <c r="M74" s="6">
        <v>69829.834038999994</v>
      </c>
      <c r="N74" s="6">
        <v>55856.348415920002</v>
      </c>
      <c r="O74" s="6">
        <v>55153.527013179999</v>
      </c>
      <c r="P74" s="6">
        <f t="shared" si="18"/>
        <v>13973.485623079992</v>
      </c>
      <c r="Q74" s="6">
        <f t="shared" si="0"/>
        <v>702.82140274000267</v>
      </c>
    </row>
    <row r="75" spans="1:17" ht="56.25" x14ac:dyDescent="0.25">
      <c r="A75" s="5" t="s">
        <v>164</v>
      </c>
      <c r="B75" s="3" t="s">
        <v>17</v>
      </c>
      <c r="C75" s="3" t="s">
        <v>42</v>
      </c>
      <c r="D75" s="3" t="s">
        <v>19</v>
      </c>
      <c r="E75" s="4" t="s">
        <v>165</v>
      </c>
      <c r="F75" s="6">
        <v>5000</v>
      </c>
      <c r="G75" s="6">
        <v>0</v>
      </c>
      <c r="H75" s="6">
        <v>0</v>
      </c>
      <c r="I75" s="6">
        <v>5000</v>
      </c>
      <c r="J75" s="6">
        <v>0</v>
      </c>
      <c r="K75" s="6">
        <v>5000</v>
      </c>
      <c r="L75" s="6">
        <v>0</v>
      </c>
      <c r="M75" s="6">
        <v>5000</v>
      </c>
      <c r="N75" s="6">
        <v>0</v>
      </c>
      <c r="O75" s="6">
        <v>0</v>
      </c>
      <c r="P75" s="6">
        <f t="shared" si="18"/>
        <v>5000</v>
      </c>
      <c r="Q75" s="6">
        <f t="shared" si="0"/>
        <v>0</v>
      </c>
    </row>
    <row r="76" spans="1:17" ht="56.25" x14ac:dyDescent="0.25">
      <c r="A76" s="5" t="s">
        <v>166</v>
      </c>
      <c r="B76" s="3" t="s">
        <v>17</v>
      </c>
      <c r="C76" s="3" t="s">
        <v>42</v>
      </c>
      <c r="D76" s="3" t="s">
        <v>19</v>
      </c>
      <c r="E76" s="4" t="s">
        <v>167</v>
      </c>
      <c r="F76" s="6">
        <v>11859.006772999999</v>
      </c>
      <c r="G76" s="6">
        <v>0</v>
      </c>
      <c r="H76" s="6">
        <v>0</v>
      </c>
      <c r="I76" s="6">
        <v>11859.006772999999</v>
      </c>
      <c r="J76" s="6">
        <v>0</v>
      </c>
      <c r="K76" s="6">
        <v>11800</v>
      </c>
      <c r="L76" s="6">
        <v>59.006773000000003</v>
      </c>
      <c r="M76" s="6">
        <v>11800</v>
      </c>
      <c r="N76" s="6">
        <v>10969.65465</v>
      </c>
      <c r="O76" s="6">
        <v>10969.65465</v>
      </c>
      <c r="P76" s="6">
        <f t="shared" si="18"/>
        <v>830.3453499999996</v>
      </c>
      <c r="Q76" s="6">
        <f t="shared" si="0"/>
        <v>0</v>
      </c>
    </row>
    <row r="77" spans="1:17" ht="67.5" x14ac:dyDescent="0.25">
      <c r="A77" s="5" t="s">
        <v>168</v>
      </c>
      <c r="B77" s="3" t="s">
        <v>17</v>
      </c>
      <c r="C77" s="3" t="s">
        <v>42</v>
      </c>
      <c r="D77" s="3" t="s">
        <v>19</v>
      </c>
      <c r="E77" s="4" t="s">
        <v>169</v>
      </c>
      <c r="F77" s="6">
        <v>10000</v>
      </c>
      <c r="G77" s="6">
        <v>0</v>
      </c>
      <c r="H77" s="6">
        <v>0</v>
      </c>
      <c r="I77" s="6">
        <v>10000</v>
      </c>
      <c r="J77" s="6">
        <v>0</v>
      </c>
      <c r="K77" s="6">
        <v>10000</v>
      </c>
      <c r="L77" s="6">
        <v>0</v>
      </c>
      <c r="M77" s="6">
        <v>10000</v>
      </c>
      <c r="N77" s="6">
        <v>6072.9029591799999</v>
      </c>
      <c r="O77" s="6">
        <v>6072.9029591799999</v>
      </c>
      <c r="P77" s="6">
        <f t="shared" si="18"/>
        <v>3927.0970408200001</v>
      </c>
      <c r="Q77" s="6">
        <f t="shared" si="0"/>
        <v>0</v>
      </c>
    </row>
    <row r="78" spans="1:17" ht="56.25" x14ac:dyDescent="0.25">
      <c r="A78" s="5" t="s">
        <v>170</v>
      </c>
      <c r="B78" s="3" t="s">
        <v>17</v>
      </c>
      <c r="C78" s="3" t="s">
        <v>42</v>
      </c>
      <c r="D78" s="3" t="s">
        <v>19</v>
      </c>
      <c r="E78" s="4" t="s">
        <v>171</v>
      </c>
      <c r="F78" s="6">
        <v>1000</v>
      </c>
      <c r="G78" s="6">
        <v>0</v>
      </c>
      <c r="H78" s="6">
        <v>0</v>
      </c>
      <c r="I78" s="6">
        <v>1000</v>
      </c>
      <c r="J78" s="6">
        <v>0</v>
      </c>
      <c r="K78" s="6">
        <v>999.99999400000002</v>
      </c>
      <c r="L78" s="6">
        <v>6.0000000000000002E-6</v>
      </c>
      <c r="M78" s="6">
        <v>108.27125100000001</v>
      </c>
      <c r="N78" s="6">
        <v>108.27125100000001</v>
      </c>
      <c r="O78" s="6">
        <v>108.27125100000001</v>
      </c>
      <c r="P78" s="6">
        <f t="shared" si="18"/>
        <v>0</v>
      </c>
      <c r="Q78" s="6">
        <f t="shared" si="0"/>
        <v>0</v>
      </c>
    </row>
    <row r="79" spans="1:17" ht="67.5" x14ac:dyDescent="0.25">
      <c r="A79" s="5" t="s">
        <v>172</v>
      </c>
      <c r="B79" s="3" t="s">
        <v>17</v>
      </c>
      <c r="C79" s="3" t="s">
        <v>42</v>
      </c>
      <c r="D79" s="3" t="s">
        <v>19</v>
      </c>
      <c r="E79" s="4" t="s">
        <v>173</v>
      </c>
      <c r="F79" s="6">
        <v>10588.398905</v>
      </c>
      <c r="G79" s="6">
        <v>0</v>
      </c>
      <c r="H79" s="6">
        <v>0</v>
      </c>
      <c r="I79" s="6">
        <v>10588.398905</v>
      </c>
      <c r="J79" s="6">
        <v>0</v>
      </c>
      <c r="K79" s="6">
        <v>10588.398905</v>
      </c>
      <c r="L79" s="6">
        <v>0</v>
      </c>
      <c r="M79" s="6">
        <v>10588.398905</v>
      </c>
      <c r="N79" s="6">
        <v>10285.2659668</v>
      </c>
      <c r="O79" s="6">
        <v>10285.2659668</v>
      </c>
      <c r="P79" s="6">
        <f t="shared" si="18"/>
        <v>303.13293820000035</v>
      </c>
      <c r="Q79" s="6">
        <f t="shared" si="0"/>
        <v>0</v>
      </c>
    </row>
    <row r="80" spans="1:17" ht="67.5" x14ac:dyDescent="0.25">
      <c r="A80" s="5" t="s">
        <v>174</v>
      </c>
      <c r="B80" s="3" t="s">
        <v>17</v>
      </c>
      <c r="C80" s="3" t="s">
        <v>42</v>
      </c>
      <c r="D80" s="3" t="s">
        <v>19</v>
      </c>
      <c r="E80" s="4" t="s">
        <v>175</v>
      </c>
      <c r="F80" s="6">
        <v>15000</v>
      </c>
      <c r="G80" s="6">
        <v>0</v>
      </c>
      <c r="H80" s="6">
        <v>0</v>
      </c>
      <c r="I80" s="6">
        <v>15000</v>
      </c>
      <c r="J80" s="6">
        <v>0</v>
      </c>
      <c r="K80" s="6">
        <v>14638.996632</v>
      </c>
      <c r="L80" s="6">
        <v>361.00336800000002</v>
      </c>
      <c r="M80" s="6">
        <v>14057.57262567</v>
      </c>
      <c r="N80" s="6">
        <v>1677.0868225899999</v>
      </c>
      <c r="O80" s="6">
        <v>1642.68682259</v>
      </c>
      <c r="P80" s="6">
        <f t="shared" si="18"/>
        <v>12380.485803080001</v>
      </c>
      <c r="Q80" s="6">
        <f t="shared" si="0"/>
        <v>34.399999999999864</v>
      </c>
    </row>
    <row r="81" spans="1:17" ht="67.5" x14ac:dyDescent="0.25">
      <c r="A81" s="5" t="s">
        <v>174</v>
      </c>
      <c r="B81" s="3" t="s">
        <v>26</v>
      </c>
      <c r="C81" s="3" t="s">
        <v>27</v>
      </c>
      <c r="D81" s="3" t="s">
        <v>19</v>
      </c>
      <c r="E81" s="4" t="s">
        <v>175</v>
      </c>
      <c r="F81" s="6">
        <v>10000</v>
      </c>
      <c r="G81" s="6">
        <v>0</v>
      </c>
      <c r="H81" s="6">
        <v>0</v>
      </c>
      <c r="I81" s="6">
        <v>10000</v>
      </c>
      <c r="J81" s="6">
        <v>0</v>
      </c>
      <c r="K81" s="6">
        <v>2555.7098299999998</v>
      </c>
      <c r="L81" s="6">
        <v>7444.2901700000002</v>
      </c>
      <c r="M81" s="6">
        <v>2398.9445850000002</v>
      </c>
      <c r="N81" s="6">
        <v>0</v>
      </c>
      <c r="O81" s="6">
        <v>0</v>
      </c>
      <c r="P81" s="6">
        <f t="shared" si="18"/>
        <v>2398.9445850000002</v>
      </c>
      <c r="Q81" s="6">
        <f t="shared" si="0"/>
        <v>0</v>
      </c>
    </row>
    <row r="82" spans="1:17" ht="45" x14ac:dyDescent="0.25">
      <c r="A82" s="5" t="s">
        <v>176</v>
      </c>
      <c r="B82" s="3" t="s">
        <v>17</v>
      </c>
      <c r="C82" s="3" t="s">
        <v>42</v>
      </c>
      <c r="D82" s="3" t="s">
        <v>19</v>
      </c>
      <c r="E82" s="4" t="s">
        <v>177</v>
      </c>
      <c r="F82" s="6">
        <v>36470.997261999997</v>
      </c>
      <c r="G82" s="6">
        <v>0</v>
      </c>
      <c r="H82" s="6">
        <v>0</v>
      </c>
      <c r="I82" s="6">
        <v>36470.997261999997</v>
      </c>
      <c r="J82" s="6">
        <v>0</v>
      </c>
      <c r="K82" s="6">
        <v>34374.105928540004</v>
      </c>
      <c r="L82" s="6">
        <v>2096.8913334600002</v>
      </c>
      <c r="M82" s="6">
        <v>28724.105928540001</v>
      </c>
      <c r="N82" s="6">
        <v>26178.871381639998</v>
      </c>
      <c r="O82" s="6">
        <v>26032.345366759997</v>
      </c>
      <c r="P82" s="6">
        <f t="shared" si="18"/>
        <v>2545.2345469000029</v>
      </c>
      <c r="Q82" s="6">
        <f t="shared" si="0"/>
        <v>146.52601488000073</v>
      </c>
    </row>
    <row r="83" spans="1:17" ht="56.25" x14ac:dyDescent="0.25">
      <c r="A83" s="5" t="s">
        <v>178</v>
      </c>
      <c r="B83" s="3" t="s">
        <v>26</v>
      </c>
      <c r="C83" s="3" t="s">
        <v>27</v>
      </c>
      <c r="D83" s="3" t="s">
        <v>19</v>
      </c>
      <c r="E83" s="4" t="s">
        <v>179</v>
      </c>
      <c r="F83" s="6">
        <v>1000</v>
      </c>
      <c r="G83" s="6">
        <v>0</v>
      </c>
      <c r="H83" s="6">
        <v>0</v>
      </c>
      <c r="I83" s="6">
        <v>1000</v>
      </c>
      <c r="J83" s="6">
        <v>0</v>
      </c>
      <c r="K83" s="6">
        <v>0</v>
      </c>
      <c r="L83" s="6">
        <v>1000</v>
      </c>
      <c r="M83" s="6">
        <v>0</v>
      </c>
      <c r="N83" s="6">
        <v>0</v>
      </c>
      <c r="O83" s="6">
        <v>0</v>
      </c>
      <c r="P83" s="6">
        <f t="shared" si="18"/>
        <v>0</v>
      </c>
      <c r="Q83" s="6">
        <f t="shared" si="0"/>
        <v>0</v>
      </c>
    </row>
    <row r="84" spans="1:17" ht="56.25" x14ac:dyDescent="0.25">
      <c r="A84" s="5" t="s">
        <v>180</v>
      </c>
      <c r="B84" s="3" t="s">
        <v>17</v>
      </c>
      <c r="C84" s="3" t="s">
        <v>42</v>
      </c>
      <c r="D84" s="3" t="s">
        <v>19</v>
      </c>
      <c r="E84" s="4" t="s">
        <v>181</v>
      </c>
      <c r="F84" s="6">
        <v>500</v>
      </c>
      <c r="G84" s="6">
        <v>0</v>
      </c>
      <c r="H84" s="6">
        <v>0</v>
      </c>
      <c r="I84" s="6">
        <v>500</v>
      </c>
      <c r="J84" s="6">
        <v>0</v>
      </c>
      <c r="K84" s="6">
        <v>499.92180500000001</v>
      </c>
      <c r="L84" s="6">
        <v>7.8195000000000001E-2</v>
      </c>
      <c r="M84" s="6">
        <v>482.156295</v>
      </c>
      <c r="N84" s="6">
        <v>0</v>
      </c>
      <c r="O84" s="6">
        <v>0</v>
      </c>
      <c r="P84" s="6">
        <f t="shared" si="18"/>
        <v>482.156295</v>
      </c>
      <c r="Q84" s="6">
        <f t="shared" si="0"/>
        <v>0</v>
      </c>
    </row>
    <row r="85" spans="1:17" ht="78.75" x14ac:dyDescent="0.25">
      <c r="A85" s="5" t="s">
        <v>182</v>
      </c>
      <c r="B85" s="3" t="s">
        <v>17</v>
      </c>
      <c r="C85" s="3" t="s">
        <v>42</v>
      </c>
      <c r="D85" s="3" t="s">
        <v>19</v>
      </c>
      <c r="E85" s="4" t="s">
        <v>183</v>
      </c>
      <c r="F85" s="6">
        <v>10588.398905</v>
      </c>
      <c r="G85" s="6">
        <v>0</v>
      </c>
      <c r="H85" s="6">
        <v>0</v>
      </c>
      <c r="I85" s="6">
        <v>10588.398905</v>
      </c>
      <c r="J85" s="6">
        <v>0</v>
      </c>
      <c r="K85" s="6">
        <v>10588.398905</v>
      </c>
      <c r="L85" s="6">
        <v>0</v>
      </c>
      <c r="M85" s="6">
        <v>10588.398905</v>
      </c>
      <c r="N85" s="6">
        <v>9000</v>
      </c>
      <c r="O85" s="6">
        <v>9000</v>
      </c>
      <c r="P85" s="6">
        <f t="shared" si="18"/>
        <v>1588.398905</v>
      </c>
      <c r="Q85" s="6">
        <f t="shared" si="0"/>
        <v>0</v>
      </c>
    </row>
    <row r="86" spans="1:17" ht="45" x14ac:dyDescent="0.25">
      <c r="A86" s="5" t="s">
        <v>184</v>
      </c>
      <c r="B86" s="3" t="s">
        <v>17</v>
      </c>
      <c r="C86" s="3" t="s">
        <v>42</v>
      </c>
      <c r="D86" s="3" t="s">
        <v>19</v>
      </c>
      <c r="E86" s="4" t="s">
        <v>185</v>
      </c>
      <c r="F86" s="6">
        <v>1000</v>
      </c>
      <c r="G86" s="6">
        <v>0</v>
      </c>
      <c r="H86" s="6">
        <v>0</v>
      </c>
      <c r="I86" s="6">
        <v>1000</v>
      </c>
      <c r="J86" s="6">
        <v>0</v>
      </c>
      <c r="K86" s="6">
        <v>1000</v>
      </c>
      <c r="L86" s="6">
        <v>0</v>
      </c>
      <c r="M86" s="6">
        <v>119.179761</v>
      </c>
      <c r="N86" s="6">
        <v>0</v>
      </c>
      <c r="O86" s="6">
        <v>0</v>
      </c>
      <c r="P86" s="6">
        <f t="shared" si="18"/>
        <v>119.179761</v>
      </c>
      <c r="Q86" s="6">
        <f t="shared" ref="Q86:Q153" si="23">N86-O86</f>
        <v>0</v>
      </c>
    </row>
    <row r="87" spans="1:17" ht="90" x14ac:dyDescent="0.25">
      <c r="A87" s="5" t="s">
        <v>55</v>
      </c>
      <c r="B87" s="3" t="s">
        <v>17</v>
      </c>
      <c r="C87" s="3" t="s">
        <v>42</v>
      </c>
      <c r="D87" s="3" t="s">
        <v>19</v>
      </c>
      <c r="E87" s="4" t="s">
        <v>56</v>
      </c>
      <c r="F87" s="6">
        <v>45000</v>
      </c>
      <c r="G87" s="6">
        <v>0</v>
      </c>
      <c r="H87" s="6">
        <v>0</v>
      </c>
      <c r="I87" s="6">
        <v>45000</v>
      </c>
      <c r="J87" s="6">
        <v>0</v>
      </c>
      <c r="K87" s="6">
        <v>43800</v>
      </c>
      <c r="L87" s="6">
        <v>1200</v>
      </c>
      <c r="M87" s="6">
        <v>43800</v>
      </c>
      <c r="N87" s="6">
        <v>29076.658542009998</v>
      </c>
      <c r="O87" s="6">
        <v>29076.658542009998</v>
      </c>
      <c r="P87" s="6">
        <f t="shared" si="18"/>
        <v>14723.341457990002</v>
      </c>
      <c r="Q87" s="6">
        <f t="shared" si="23"/>
        <v>0</v>
      </c>
    </row>
    <row r="88" spans="1:17" ht="90" x14ac:dyDescent="0.25">
      <c r="A88" s="5" t="s">
        <v>55</v>
      </c>
      <c r="B88" s="3" t="s">
        <v>26</v>
      </c>
      <c r="C88" s="3" t="s">
        <v>27</v>
      </c>
      <c r="D88" s="3" t="s">
        <v>19</v>
      </c>
      <c r="E88" s="4" t="s">
        <v>56</v>
      </c>
      <c r="F88" s="6">
        <v>65000</v>
      </c>
      <c r="G88" s="6">
        <v>0</v>
      </c>
      <c r="H88" s="6">
        <v>15000</v>
      </c>
      <c r="I88" s="6">
        <v>50000</v>
      </c>
      <c r="J88" s="6">
        <v>0</v>
      </c>
      <c r="K88" s="6">
        <v>36514.977803000002</v>
      </c>
      <c r="L88" s="6">
        <v>13485.022197</v>
      </c>
      <c r="M88" s="6">
        <v>36514.977803000002</v>
      </c>
      <c r="N88" s="6">
        <v>1464.1548567100001</v>
      </c>
      <c r="O88" s="6">
        <v>1464.1548567100001</v>
      </c>
      <c r="P88" s="6">
        <f t="shared" si="18"/>
        <v>35050.822946289998</v>
      </c>
      <c r="Q88" s="6">
        <f t="shared" si="23"/>
        <v>0</v>
      </c>
    </row>
    <row r="89" spans="1:17" ht="101.25" x14ac:dyDescent="0.25">
      <c r="A89" s="5" t="s">
        <v>254</v>
      </c>
      <c r="B89" s="3" t="s">
        <v>26</v>
      </c>
      <c r="C89" s="3" t="s">
        <v>27</v>
      </c>
      <c r="D89" s="3" t="s">
        <v>19</v>
      </c>
      <c r="E89" s="4" t="s">
        <v>255</v>
      </c>
      <c r="F89" s="6">
        <v>0</v>
      </c>
      <c r="G89" s="6">
        <v>7820.1062030000003</v>
      </c>
      <c r="H89" s="6">
        <v>0</v>
      </c>
      <c r="I89" s="6">
        <v>7820.1062030000003</v>
      </c>
      <c r="J89" s="6">
        <v>0</v>
      </c>
      <c r="K89" s="6">
        <v>0</v>
      </c>
      <c r="L89" s="6">
        <v>7820.1062030000003</v>
      </c>
      <c r="M89" s="6">
        <v>0</v>
      </c>
      <c r="N89" s="6">
        <v>0</v>
      </c>
      <c r="O89" s="6">
        <v>0</v>
      </c>
      <c r="P89" s="6">
        <f t="shared" si="18"/>
        <v>0</v>
      </c>
      <c r="Q89" s="6">
        <f t="shared" si="23"/>
        <v>0</v>
      </c>
    </row>
    <row r="90" spans="1:17" ht="67.5" x14ac:dyDescent="0.25">
      <c r="A90" s="5" t="s">
        <v>57</v>
      </c>
      <c r="B90" s="3" t="s">
        <v>26</v>
      </c>
      <c r="C90" s="3" t="s">
        <v>27</v>
      </c>
      <c r="D90" s="3" t="s">
        <v>19</v>
      </c>
      <c r="E90" s="4" t="s">
        <v>58</v>
      </c>
      <c r="F90" s="6">
        <v>3000</v>
      </c>
      <c r="G90" s="6">
        <v>0</v>
      </c>
      <c r="H90" s="6">
        <v>0</v>
      </c>
      <c r="I90" s="6">
        <v>3000</v>
      </c>
      <c r="J90" s="6">
        <v>0</v>
      </c>
      <c r="K90" s="6">
        <v>3000</v>
      </c>
      <c r="L90" s="6">
        <v>0</v>
      </c>
      <c r="M90" s="6">
        <v>3000</v>
      </c>
      <c r="N90" s="6">
        <v>216.538906</v>
      </c>
      <c r="O90" s="6">
        <v>216.538906</v>
      </c>
      <c r="P90" s="6">
        <f t="shared" si="18"/>
        <v>2783.4610940000002</v>
      </c>
      <c r="Q90" s="6">
        <f t="shared" si="23"/>
        <v>0</v>
      </c>
    </row>
    <row r="91" spans="1:17" ht="67.5" x14ac:dyDescent="0.25">
      <c r="A91" s="5" t="s">
        <v>57</v>
      </c>
      <c r="B91" s="3" t="s">
        <v>26</v>
      </c>
      <c r="C91" s="3" t="s">
        <v>59</v>
      </c>
      <c r="D91" s="3" t="s">
        <v>19</v>
      </c>
      <c r="E91" s="4" t="s">
        <v>58</v>
      </c>
      <c r="F91" s="6">
        <v>20000</v>
      </c>
      <c r="G91" s="6">
        <v>0</v>
      </c>
      <c r="H91" s="6">
        <v>0</v>
      </c>
      <c r="I91" s="6">
        <v>20000</v>
      </c>
      <c r="J91" s="6">
        <v>0</v>
      </c>
      <c r="K91" s="6">
        <v>19516.000925</v>
      </c>
      <c r="L91" s="6">
        <v>483.999075</v>
      </c>
      <c r="M91" s="6">
        <v>19516.000925</v>
      </c>
      <c r="N91" s="6">
        <v>3526.8254590000001</v>
      </c>
      <c r="O91" s="6">
        <v>3526.8254590000001</v>
      </c>
      <c r="P91" s="6">
        <f t="shared" si="18"/>
        <v>15989.175466000001</v>
      </c>
      <c r="Q91" s="6">
        <f t="shared" si="23"/>
        <v>0</v>
      </c>
    </row>
    <row r="92" spans="1:17" ht="101.25" x14ac:dyDescent="0.25">
      <c r="A92" s="5" t="s">
        <v>60</v>
      </c>
      <c r="B92" s="3" t="s">
        <v>17</v>
      </c>
      <c r="C92" s="3" t="s">
        <v>42</v>
      </c>
      <c r="D92" s="3" t="s">
        <v>19</v>
      </c>
      <c r="E92" s="4" t="s">
        <v>61</v>
      </c>
      <c r="F92" s="6">
        <v>39470.719124000003</v>
      </c>
      <c r="G92" s="6">
        <v>0</v>
      </c>
      <c r="H92" s="6">
        <v>14</v>
      </c>
      <c r="I92" s="6">
        <v>39456.719124000003</v>
      </c>
      <c r="J92" s="6">
        <v>0</v>
      </c>
      <c r="K92" s="6">
        <v>39443.119123999997</v>
      </c>
      <c r="L92" s="6">
        <v>13.6</v>
      </c>
      <c r="M92" s="6">
        <v>37760.708682999997</v>
      </c>
      <c r="N92" s="6">
        <v>33578.157183229996</v>
      </c>
      <c r="O92" s="6">
        <v>24876.822145229999</v>
      </c>
      <c r="P92" s="6">
        <f t="shared" si="18"/>
        <v>4182.5514997700011</v>
      </c>
      <c r="Q92" s="6">
        <f t="shared" si="23"/>
        <v>8701.3350379999974</v>
      </c>
    </row>
    <row r="93" spans="1:17" ht="101.25" x14ac:dyDescent="0.25">
      <c r="A93" s="5" t="s">
        <v>60</v>
      </c>
      <c r="B93" s="3" t="s">
        <v>26</v>
      </c>
      <c r="C93" s="3">
        <v>20</v>
      </c>
      <c r="D93" s="3" t="s">
        <v>19</v>
      </c>
      <c r="E93" s="4" t="s">
        <v>61</v>
      </c>
      <c r="F93" s="6">
        <v>0</v>
      </c>
      <c r="G93" s="6">
        <v>14</v>
      </c>
      <c r="H93" s="6">
        <v>0</v>
      </c>
      <c r="I93" s="6">
        <v>14</v>
      </c>
      <c r="J93" s="6">
        <v>0</v>
      </c>
      <c r="K93" s="6">
        <v>0</v>
      </c>
      <c r="L93" s="6">
        <v>14</v>
      </c>
      <c r="M93" s="6">
        <v>0</v>
      </c>
      <c r="N93" s="6">
        <v>0</v>
      </c>
      <c r="O93" s="6">
        <v>0</v>
      </c>
      <c r="P93" s="6">
        <f t="shared" ref="P93" si="24">M93-N93</f>
        <v>0</v>
      </c>
      <c r="Q93" s="6">
        <f t="shared" ref="Q93" si="25">N93-O93</f>
        <v>0</v>
      </c>
    </row>
    <row r="94" spans="1:17" ht="101.25" x14ac:dyDescent="0.25">
      <c r="A94" s="5" t="s">
        <v>60</v>
      </c>
      <c r="B94" s="3" t="s">
        <v>26</v>
      </c>
      <c r="C94" s="3" t="s">
        <v>59</v>
      </c>
      <c r="D94" s="3" t="s">
        <v>19</v>
      </c>
      <c r="E94" s="4" t="s">
        <v>61</v>
      </c>
      <c r="F94" s="6">
        <v>40000</v>
      </c>
      <c r="G94" s="6">
        <v>0</v>
      </c>
      <c r="H94" s="6">
        <v>0</v>
      </c>
      <c r="I94" s="6">
        <v>40000</v>
      </c>
      <c r="J94" s="6">
        <v>0</v>
      </c>
      <c r="K94" s="6">
        <v>2851.7752439999999</v>
      </c>
      <c r="L94" s="6">
        <v>37148.224756000003</v>
      </c>
      <c r="M94" s="6">
        <v>2375.1</v>
      </c>
      <c r="N94" s="6">
        <v>499.92107416000005</v>
      </c>
      <c r="O94" s="6">
        <v>499.92107416000005</v>
      </c>
      <c r="P94" s="6">
        <f t="shared" si="18"/>
        <v>1875.1789258399999</v>
      </c>
      <c r="Q94" s="6">
        <f t="shared" si="23"/>
        <v>0</v>
      </c>
    </row>
    <row r="95" spans="1:17" ht="101.25" x14ac:dyDescent="0.25">
      <c r="A95" s="5" t="s">
        <v>62</v>
      </c>
      <c r="B95" s="3" t="s">
        <v>26</v>
      </c>
      <c r="C95" s="3" t="s">
        <v>27</v>
      </c>
      <c r="D95" s="3" t="s">
        <v>19</v>
      </c>
      <c r="E95" s="4" t="s">
        <v>63</v>
      </c>
      <c r="F95" s="6">
        <v>7000</v>
      </c>
      <c r="G95" s="6">
        <v>0</v>
      </c>
      <c r="H95" s="6">
        <v>0</v>
      </c>
      <c r="I95" s="6">
        <v>7000</v>
      </c>
      <c r="J95" s="6">
        <v>0</v>
      </c>
      <c r="K95" s="6">
        <v>2004.4681720000001</v>
      </c>
      <c r="L95" s="6">
        <v>4995.5318280000001</v>
      </c>
      <c r="M95" s="6">
        <v>800</v>
      </c>
      <c r="N95" s="6">
        <v>0</v>
      </c>
      <c r="O95" s="6">
        <v>0</v>
      </c>
      <c r="P95" s="6">
        <f t="shared" si="18"/>
        <v>800</v>
      </c>
      <c r="Q95" s="6">
        <f t="shared" si="23"/>
        <v>0</v>
      </c>
    </row>
    <row r="96" spans="1:17" ht="78.75" x14ac:dyDescent="0.25">
      <c r="A96" s="5" t="s">
        <v>64</v>
      </c>
      <c r="B96" s="3" t="s">
        <v>17</v>
      </c>
      <c r="C96" s="3" t="s">
        <v>42</v>
      </c>
      <c r="D96" s="3" t="s">
        <v>19</v>
      </c>
      <c r="E96" s="4" t="s">
        <v>65</v>
      </c>
      <c r="F96" s="6">
        <v>40500</v>
      </c>
      <c r="G96" s="6">
        <v>0</v>
      </c>
      <c r="H96" s="6">
        <v>0</v>
      </c>
      <c r="I96" s="6">
        <v>40500</v>
      </c>
      <c r="J96" s="6">
        <v>0</v>
      </c>
      <c r="K96" s="6">
        <v>40482.328600000001</v>
      </c>
      <c r="L96" s="6">
        <v>17.671399999999998</v>
      </c>
      <c r="M96" s="6">
        <v>40472.928599999999</v>
      </c>
      <c r="N96" s="6">
        <v>32392.521524</v>
      </c>
      <c r="O96" s="6">
        <v>32389.521524</v>
      </c>
      <c r="P96" s="6">
        <f t="shared" si="18"/>
        <v>8080.4070759999995</v>
      </c>
      <c r="Q96" s="6">
        <f t="shared" si="23"/>
        <v>3</v>
      </c>
    </row>
    <row r="97" spans="1:17" ht="78.75" x14ac:dyDescent="0.25">
      <c r="A97" s="5" t="s">
        <v>64</v>
      </c>
      <c r="B97" s="3" t="s">
        <v>26</v>
      </c>
      <c r="C97" s="3" t="s">
        <v>27</v>
      </c>
      <c r="D97" s="3" t="s">
        <v>19</v>
      </c>
      <c r="E97" s="4" t="s">
        <v>65</v>
      </c>
      <c r="F97" s="6">
        <v>20000</v>
      </c>
      <c r="G97" s="6">
        <v>0</v>
      </c>
      <c r="H97" s="6">
        <v>0</v>
      </c>
      <c r="I97" s="6">
        <v>20000</v>
      </c>
      <c r="J97" s="6">
        <v>0</v>
      </c>
      <c r="K97" s="6">
        <v>3000</v>
      </c>
      <c r="L97" s="6">
        <v>17000</v>
      </c>
      <c r="M97" s="6">
        <v>3000</v>
      </c>
      <c r="N97" s="6">
        <v>11.504322999999999</v>
      </c>
      <c r="O97" s="6">
        <v>11.504322999999999</v>
      </c>
      <c r="P97" s="6">
        <f t="shared" si="18"/>
        <v>2988.4956769999999</v>
      </c>
      <c r="Q97" s="6">
        <f t="shared" si="23"/>
        <v>0</v>
      </c>
    </row>
    <row r="98" spans="1:17" ht="90" x14ac:dyDescent="0.25">
      <c r="A98" s="5" t="s">
        <v>66</v>
      </c>
      <c r="B98" s="3" t="s">
        <v>17</v>
      </c>
      <c r="C98" s="3" t="s">
        <v>42</v>
      </c>
      <c r="D98" s="3" t="s">
        <v>19</v>
      </c>
      <c r="E98" s="4" t="s">
        <v>67</v>
      </c>
      <c r="F98" s="6">
        <v>13764.918576</v>
      </c>
      <c r="G98" s="6">
        <v>0</v>
      </c>
      <c r="H98" s="6">
        <v>0</v>
      </c>
      <c r="I98" s="6">
        <v>13764.918576</v>
      </c>
      <c r="J98" s="6">
        <v>0</v>
      </c>
      <c r="K98" s="6">
        <v>11691.383265</v>
      </c>
      <c r="L98" s="6">
        <v>2073.5353110000001</v>
      </c>
      <c r="M98" s="6">
        <v>11691.383265</v>
      </c>
      <c r="N98" s="6">
        <v>0</v>
      </c>
      <c r="O98" s="6">
        <v>0</v>
      </c>
      <c r="P98" s="6">
        <f t="shared" si="18"/>
        <v>11691.383265</v>
      </c>
      <c r="Q98" s="6">
        <f t="shared" si="23"/>
        <v>0</v>
      </c>
    </row>
    <row r="99" spans="1:17" ht="90" x14ac:dyDescent="0.25">
      <c r="A99" s="5" t="s">
        <v>66</v>
      </c>
      <c r="B99" s="3" t="s">
        <v>26</v>
      </c>
      <c r="C99" s="3" t="s">
        <v>27</v>
      </c>
      <c r="D99" s="3" t="s">
        <v>19</v>
      </c>
      <c r="E99" s="4" t="s">
        <v>67</v>
      </c>
      <c r="F99" s="6">
        <v>40000</v>
      </c>
      <c r="G99" s="6">
        <v>0</v>
      </c>
      <c r="H99" s="6">
        <v>0</v>
      </c>
      <c r="I99" s="6">
        <v>40000</v>
      </c>
      <c r="J99" s="6">
        <v>0</v>
      </c>
      <c r="K99" s="6">
        <v>21614.414139</v>
      </c>
      <c r="L99" s="6">
        <v>18385.585861</v>
      </c>
      <c r="M99" s="6">
        <v>21614.4139956</v>
      </c>
      <c r="N99" s="6">
        <v>548.50093207000009</v>
      </c>
      <c r="O99" s="6">
        <v>548.50093207000009</v>
      </c>
      <c r="P99" s="6">
        <f t="shared" si="18"/>
        <v>21065.913063529999</v>
      </c>
      <c r="Q99" s="6">
        <f t="shared" si="23"/>
        <v>0</v>
      </c>
    </row>
    <row r="100" spans="1:17" ht="78.75" x14ac:dyDescent="0.25">
      <c r="A100" s="5" t="s">
        <v>68</v>
      </c>
      <c r="B100" s="3" t="s">
        <v>17</v>
      </c>
      <c r="C100" s="3" t="s">
        <v>42</v>
      </c>
      <c r="D100" s="3" t="s">
        <v>19</v>
      </c>
      <c r="E100" s="4" t="s">
        <v>69</v>
      </c>
      <c r="F100" s="6">
        <v>1000</v>
      </c>
      <c r="G100" s="6">
        <v>1000</v>
      </c>
      <c r="H100" s="6">
        <v>0</v>
      </c>
      <c r="I100" s="6">
        <v>2000</v>
      </c>
      <c r="J100" s="6">
        <v>0</v>
      </c>
      <c r="K100" s="6">
        <v>926.17358999999999</v>
      </c>
      <c r="L100" s="6">
        <v>1073.8264099999999</v>
      </c>
      <c r="M100" s="6">
        <v>749.07316602000003</v>
      </c>
      <c r="N100" s="6">
        <v>0</v>
      </c>
      <c r="O100" s="6">
        <v>0</v>
      </c>
      <c r="P100" s="6">
        <f t="shared" si="18"/>
        <v>749.07316602000003</v>
      </c>
      <c r="Q100" s="6">
        <f t="shared" si="23"/>
        <v>0</v>
      </c>
    </row>
    <row r="101" spans="1:17" ht="78.75" x14ac:dyDescent="0.25">
      <c r="A101" s="5" t="s">
        <v>68</v>
      </c>
      <c r="B101" s="3" t="s">
        <v>26</v>
      </c>
      <c r="C101" s="3" t="s">
        <v>27</v>
      </c>
      <c r="D101" s="3" t="s">
        <v>19</v>
      </c>
      <c r="E101" s="4" t="s">
        <v>69</v>
      </c>
      <c r="F101" s="6">
        <v>0</v>
      </c>
      <c r="G101" s="6">
        <v>3500</v>
      </c>
      <c r="H101" s="6">
        <v>0</v>
      </c>
      <c r="I101" s="6">
        <v>3500</v>
      </c>
      <c r="J101" s="6">
        <v>0</v>
      </c>
      <c r="K101" s="6">
        <v>0</v>
      </c>
      <c r="L101" s="6">
        <v>3500</v>
      </c>
      <c r="M101" s="6">
        <v>0</v>
      </c>
      <c r="N101" s="6">
        <v>0</v>
      </c>
      <c r="O101" s="6">
        <v>0</v>
      </c>
      <c r="P101" s="6">
        <f t="shared" si="18"/>
        <v>0</v>
      </c>
      <c r="Q101" s="6">
        <f t="shared" si="23"/>
        <v>0</v>
      </c>
    </row>
    <row r="102" spans="1:17" ht="45" x14ac:dyDescent="0.25">
      <c r="A102" s="5" t="s">
        <v>70</v>
      </c>
      <c r="B102" s="3" t="s">
        <v>17</v>
      </c>
      <c r="C102" s="3" t="s">
        <v>42</v>
      </c>
      <c r="D102" s="3" t="s">
        <v>19</v>
      </c>
      <c r="E102" s="4" t="s">
        <v>71</v>
      </c>
      <c r="F102" s="6">
        <v>30000</v>
      </c>
      <c r="G102" s="6">
        <v>0</v>
      </c>
      <c r="H102" s="6">
        <v>0</v>
      </c>
      <c r="I102" s="6">
        <v>30000</v>
      </c>
      <c r="J102" s="6">
        <v>0</v>
      </c>
      <c r="K102" s="6">
        <v>30000</v>
      </c>
      <c r="L102" s="6">
        <v>0</v>
      </c>
      <c r="M102" s="6">
        <v>30000</v>
      </c>
      <c r="N102" s="6">
        <v>30000</v>
      </c>
      <c r="O102" s="6">
        <v>30000</v>
      </c>
      <c r="P102" s="6">
        <f t="shared" si="18"/>
        <v>0</v>
      </c>
      <c r="Q102" s="6">
        <f t="shared" si="23"/>
        <v>0</v>
      </c>
    </row>
    <row r="103" spans="1:17" ht="45" x14ac:dyDescent="0.25">
      <c r="A103" s="5" t="s">
        <v>70</v>
      </c>
      <c r="B103" s="3" t="s">
        <v>26</v>
      </c>
      <c r="C103" s="3" t="s">
        <v>27</v>
      </c>
      <c r="D103" s="3" t="s">
        <v>19</v>
      </c>
      <c r="E103" s="4" t="s">
        <v>71</v>
      </c>
      <c r="F103" s="6">
        <v>5000</v>
      </c>
      <c r="G103" s="6">
        <v>15000</v>
      </c>
      <c r="H103" s="6">
        <v>0</v>
      </c>
      <c r="I103" s="6">
        <v>20000</v>
      </c>
      <c r="J103" s="6">
        <v>0</v>
      </c>
      <c r="K103" s="6">
        <v>8161.9544900000001</v>
      </c>
      <c r="L103" s="6">
        <v>11838.04551</v>
      </c>
      <c r="M103" s="6">
        <v>540</v>
      </c>
      <c r="N103" s="6">
        <v>0</v>
      </c>
      <c r="O103" s="6">
        <v>0</v>
      </c>
      <c r="P103" s="6">
        <f t="shared" ref="P103:P169" si="26">M103-N103</f>
        <v>540</v>
      </c>
      <c r="Q103" s="6">
        <f t="shared" si="23"/>
        <v>0</v>
      </c>
    </row>
    <row r="104" spans="1:17" ht="56.25" x14ac:dyDescent="0.25">
      <c r="A104" s="5" t="s">
        <v>72</v>
      </c>
      <c r="B104" s="3" t="s">
        <v>17</v>
      </c>
      <c r="C104" s="3" t="s">
        <v>42</v>
      </c>
      <c r="D104" s="3" t="s">
        <v>19</v>
      </c>
      <c r="E104" s="4" t="s">
        <v>73</v>
      </c>
      <c r="F104" s="6">
        <v>6000</v>
      </c>
      <c r="G104" s="6">
        <v>0</v>
      </c>
      <c r="H104" s="6">
        <v>0</v>
      </c>
      <c r="I104" s="6">
        <v>6000</v>
      </c>
      <c r="J104" s="6">
        <v>0</v>
      </c>
      <c r="K104" s="6">
        <v>6000</v>
      </c>
      <c r="L104" s="6">
        <v>0</v>
      </c>
      <c r="M104" s="6">
        <v>6000</v>
      </c>
      <c r="N104" s="6">
        <v>3256.8161049999999</v>
      </c>
      <c r="O104" s="6">
        <v>3256.8161049999999</v>
      </c>
      <c r="P104" s="6">
        <f t="shared" si="26"/>
        <v>2743.1838950000001</v>
      </c>
      <c r="Q104" s="6">
        <f t="shared" si="23"/>
        <v>0</v>
      </c>
    </row>
    <row r="105" spans="1:17" ht="56.25" x14ac:dyDescent="0.25">
      <c r="A105" s="5" t="s">
        <v>72</v>
      </c>
      <c r="B105" s="3" t="s">
        <v>26</v>
      </c>
      <c r="C105" s="3" t="s">
        <v>27</v>
      </c>
      <c r="D105" s="3" t="s">
        <v>19</v>
      </c>
      <c r="E105" s="4" t="s">
        <v>73</v>
      </c>
      <c r="F105" s="6">
        <v>3500</v>
      </c>
      <c r="G105" s="6">
        <v>0</v>
      </c>
      <c r="H105" s="6">
        <v>0</v>
      </c>
      <c r="I105" s="6">
        <v>3500</v>
      </c>
      <c r="J105" s="6">
        <v>0</v>
      </c>
      <c r="K105" s="6">
        <v>0</v>
      </c>
      <c r="L105" s="6">
        <v>3500</v>
      </c>
      <c r="M105" s="6">
        <v>0</v>
      </c>
      <c r="N105" s="6">
        <v>0</v>
      </c>
      <c r="O105" s="6">
        <v>0</v>
      </c>
      <c r="P105" s="6">
        <f t="shared" si="26"/>
        <v>0</v>
      </c>
      <c r="Q105" s="6">
        <f t="shared" si="23"/>
        <v>0</v>
      </c>
    </row>
    <row r="106" spans="1:17" ht="33.75" x14ac:dyDescent="0.25">
      <c r="A106" s="5" t="s">
        <v>74</v>
      </c>
      <c r="B106" s="3" t="s">
        <v>26</v>
      </c>
      <c r="C106" s="3" t="s">
        <v>27</v>
      </c>
      <c r="D106" s="3" t="s">
        <v>19</v>
      </c>
      <c r="E106" s="4" t="s">
        <v>75</v>
      </c>
      <c r="F106" s="6">
        <v>5000</v>
      </c>
      <c r="G106" s="6">
        <v>0</v>
      </c>
      <c r="H106" s="6">
        <v>0</v>
      </c>
      <c r="I106" s="6">
        <v>5000</v>
      </c>
      <c r="J106" s="6">
        <v>0</v>
      </c>
      <c r="K106" s="6">
        <v>619.90713516999995</v>
      </c>
      <c r="L106" s="6">
        <v>4380.0928648299996</v>
      </c>
      <c r="M106" s="6">
        <v>619.90713516999995</v>
      </c>
      <c r="N106" s="6">
        <v>592.91382916999999</v>
      </c>
      <c r="O106" s="6">
        <v>592.91382916999999</v>
      </c>
      <c r="P106" s="6">
        <f t="shared" si="26"/>
        <v>26.993305999999961</v>
      </c>
      <c r="Q106" s="6">
        <f t="shared" si="23"/>
        <v>0</v>
      </c>
    </row>
    <row r="107" spans="1:17" ht="45" x14ac:dyDescent="0.25">
      <c r="A107" s="5" t="s">
        <v>76</v>
      </c>
      <c r="B107" s="3" t="s">
        <v>17</v>
      </c>
      <c r="C107" s="3" t="s">
        <v>42</v>
      </c>
      <c r="D107" s="3" t="s">
        <v>19</v>
      </c>
      <c r="E107" s="4" t="s">
        <v>77</v>
      </c>
      <c r="F107" s="6">
        <v>12283</v>
      </c>
      <c r="G107" s="6">
        <v>0</v>
      </c>
      <c r="H107" s="6">
        <v>6271.5230000000001</v>
      </c>
      <c r="I107" s="6">
        <v>6011.4769999999999</v>
      </c>
      <c r="J107" s="6">
        <v>0</v>
      </c>
      <c r="K107" s="6">
        <v>6011.4769999999999</v>
      </c>
      <c r="L107" s="6">
        <v>0</v>
      </c>
      <c r="M107" s="6">
        <v>5246.4869609999996</v>
      </c>
      <c r="N107" s="6">
        <v>11.477</v>
      </c>
      <c r="O107" s="6">
        <v>11.477</v>
      </c>
      <c r="P107" s="6">
        <f t="shared" si="26"/>
        <v>5235.0099609999997</v>
      </c>
      <c r="Q107" s="6">
        <f t="shared" si="23"/>
        <v>0</v>
      </c>
    </row>
    <row r="108" spans="1:17" ht="45" x14ac:dyDescent="0.25">
      <c r="A108" s="5" t="s">
        <v>76</v>
      </c>
      <c r="B108" s="3" t="s">
        <v>26</v>
      </c>
      <c r="C108" s="3" t="s">
        <v>27</v>
      </c>
      <c r="D108" s="3" t="s">
        <v>19</v>
      </c>
      <c r="E108" s="4" t="s">
        <v>77</v>
      </c>
      <c r="F108" s="6">
        <v>2375</v>
      </c>
      <c r="G108" s="6">
        <v>0</v>
      </c>
      <c r="H108" s="6">
        <v>628.47699999999998</v>
      </c>
      <c r="I108" s="6">
        <v>1746.5229999999999</v>
      </c>
      <c r="J108" s="6">
        <v>0</v>
      </c>
      <c r="K108" s="6">
        <v>0</v>
      </c>
      <c r="L108" s="6">
        <v>1746.5229999999999</v>
      </c>
      <c r="M108" s="6">
        <v>0</v>
      </c>
      <c r="N108" s="6">
        <v>0</v>
      </c>
      <c r="O108" s="6">
        <v>0</v>
      </c>
      <c r="P108" s="6">
        <f t="shared" si="26"/>
        <v>0</v>
      </c>
      <c r="Q108" s="6">
        <f t="shared" si="23"/>
        <v>0</v>
      </c>
    </row>
    <row r="109" spans="1:17" ht="45" x14ac:dyDescent="0.25">
      <c r="A109" s="5" t="s">
        <v>78</v>
      </c>
      <c r="B109" s="3" t="s">
        <v>17</v>
      </c>
      <c r="C109" s="3" t="s">
        <v>42</v>
      </c>
      <c r="D109" s="3" t="s">
        <v>19</v>
      </c>
      <c r="E109" s="4" t="s">
        <v>79</v>
      </c>
      <c r="F109" s="6">
        <v>1000</v>
      </c>
      <c r="G109" s="6">
        <v>0</v>
      </c>
      <c r="H109" s="6">
        <v>1000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f t="shared" si="26"/>
        <v>0</v>
      </c>
      <c r="Q109" s="6">
        <f t="shared" si="23"/>
        <v>0</v>
      </c>
    </row>
    <row r="110" spans="1:17" ht="45" x14ac:dyDescent="0.25">
      <c r="A110" s="5" t="s">
        <v>78</v>
      </c>
      <c r="B110" s="3" t="s">
        <v>26</v>
      </c>
      <c r="C110" s="3" t="s">
        <v>27</v>
      </c>
      <c r="D110" s="3" t="s">
        <v>19</v>
      </c>
      <c r="E110" s="4" t="s">
        <v>79</v>
      </c>
      <c r="F110" s="6">
        <v>4000</v>
      </c>
      <c r="G110" s="6">
        <v>0</v>
      </c>
      <c r="H110" s="6">
        <v>3500</v>
      </c>
      <c r="I110" s="6">
        <v>500</v>
      </c>
      <c r="J110" s="6">
        <v>0</v>
      </c>
      <c r="K110" s="6">
        <v>0</v>
      </c>
      <c r="L110" s="6">
        <v>500</v>
      </c>
      <c r="M110" s="6">
        <v>0</v>
      </c>
      <c r="N110" s="6">
        <v>0</v>
      </c>
      <c r="O110" s="6">
        <v>0</v>
      </c>
      <c r="P110" s="6">
        <f t="shared" si="26"/>
        <v>0</v>
      </c>
      <c r="Q110" s="6">
        <f t="shared" si="23"/>
        <v>0</v>
      </c>
    </row>
    <row r="111" spans="1:17" ht="45" x14ac:dyDescent="0.25">
      <c r="A111" s="5" t="s">
        <v>80</v>
      </c>
      <c r="B111" s="3" t="s">
        <v>17</v>
      </c>
      <c r="C111" s="3" t="s">
        <v>42</v>
      </c>
      <c r="D111" s="3" t="s">
        <v>19</v>
      </c>
      <c r="E111" s="4" t="s">
        <v>81</v>
      </c>
      <c r="F111" s="6">
        <v>500</v>
      </c>
      <c r="G111" s="6">
        <v>0</v>
      </c>
      <c r="H111" s="6">
        <v>0</v>
      </c>
      <c r="I111" s="6">
        <v>500</v>
      </c>
      <c r="J111" s="6">
        <v>0</v>
      </c>
      <c r="K111" s="6">
        <v>500</v>
      </c>
      <c r="L111" s="6">
        <v>0</v>
      </c>
      <c r="M111" s="6">
        <v>481.88351499999999</v>
      </c>
      <c r="N111" s="6">
        <v>345.72178000000002</v>
      </c>
      <c r="O111" s="6">
        <v>284.03971200000001</v>
      </c>
      <c r="P111" s="6">
        <f t="shared" si="26"/>
        <v>136.16173499999996</v>
      </c>
      <c r="Q111" s="6">
        <f t="shared" si="23"/>
        <v>61.682068000000015</v>
      </c>
    </row>
    <row r="112" spans="1:17" ht="45" x14ac:dyDescent="0.25">
      <c r="A112" s="5" t="s">
        <v>80</v>
      </c>
      <c r="B112" s="3" t="s">
        <v>26</v>
      </c>
      <c r="C112" s="3" t="s">
        <v>27</v>
      </c>
      <c r="D112" s="3" t="s">
        <v>19</v>
      </c>
      <c r="E112" s="4" t="s">
        <v>81</v>
      </c>
      <c r="F112" s="6">
        <v>1000</v>
      </c>
      <c r="G112" s="6">
        <v>0</v>
      </c>
      <c r="H112" s="6">
        <v>0</v>
      </c>
      <c r="I112" s="6">
        <v>1000</v>
      </c>
      <c r="J112" s="6">
        <v>0</v>
      </c>
      <c r="K112" s="6">
        <v>0</v>
      </c>
      <c r="L112" s="6">
        <v>1000</v>
      </c>
      <c r="M112" s="6">
        <v>0</v>
      </c>
      <c r="N112" s="6">
        <v>0</v>
      </c>
      <c r="O112" s="6">
        <v>0</v>
      </c>
      <c r="P112" s="6">
        <f t="shared" si="26"/>
        <v>0</v>
      </c>
      <c r="Q112" s="6">
        <f t="shared" si="23"/>
        <v>0</v>
      </c>
    </row>
    <row r="113" spans="1:17" ht="45" x14ac:dyDescent="0.25">
      <c r="A113" s="5" t="s">
        <v>82</v>
      </c>
      <c r="B113" s="3" t="s">
        <v>17</v>
      </c>
      <c r="C113" s="3" t="s">
        <v>42</v>
      </c>
      <c r="D113" s="3" t="s">
        <v>19</v>
      </c>
      <c r="E113" s="4" t="s">
        <v>83</v>
      </c>
      <c r="F113" s="6">
        <v>500</v>
      </c>
      <c r="G113" s="6">
        <v>0</v>
      </c>
      <c r="H113" s="6">
        <v>0</v>
      </c>
      <c r="I113" s="6">
        <v>500</v>
      </c>
      <c r="J113" s="6">
        <v>0</v>
      </c>
      <c r="K113" s="6">
        <v>500</v>
      </c>
      <c r="L113" s="6">
        <v>0</v>
      </c>
      <c r="M113" s="6">
        <v>0</v>
      </c>
      <c r="N113" s="6">
        <v>0</v>
      </c>
      <c r="O113" s="6">
        <v>0</v>
      </c>
      <c r="P113" s="6">
        <f t="shared" si="26"/>
        <v>0</v>
      </c>
      <c r="Q113" s="6">
        <f t="shared" si="23"/>
        <v>0</v>
      </c>
    </row>
    <row r="114" spans="1:17" ht="45" x14ac:dyDescent="0.25">
      <c r="A114" s="5" t="s">
        <v>82</v>
      </c>
      <c r="B114" s="3" t="s">
        <v>26</v>
      </c>
      <c r="C114" s="3" t="s">
        <v>27</v>
      </c>
      <c r="D114" s="3" t="s">
        <v>19</v>
      </c>
      <c r="E114" s="4" t="s">
        <v>83</v>
      </c>
      <c r="F114" s="6">
        <v>1500</v>
      </c>
      <c r="G114" s="6">
        <v>0</v>
      </c>
      <c r="H114" s="6">
        <v>0</v>
      </c>
      <c r="I114" s="6">
        <v>1500</v>
      </c>
      <c r="J114" s="6">
        <v>0</v>
      </c>
      <c r="K114" s="6">
        <v>0</v>
      </c>
      <c r="L114" s="6">
        <v>1500</v>
      </c>
      <c r="M114" s="6">
        <v>0</v>
      </c>
      <c r="N114" s="6">
        <v>0</v>
      </c>
      <c r="O114" s="6">
        <v>0</v>
      </c>
      <c r="P114" s="6">
        <f t="shared" si="26"/>
        <v>0</v>
      </c>
      <c r="Q114" s="6">
        <f t="shared" si="23"/>
        <v>0</v>
      </c>
    </row>
    <row r="115" spans="1:17" ht="78.75" x14ac:dyDescent="0.25">
      <c r="A115" s="5" t="s">
        <v>84</v>
      </c>
      <c r="B115" s="3" t="s">
        <v>17</v>
      </c>
      <c r="C115" s="3" t="s">
        <v>42</v>
      </c>
      <c r="D115" s="3" t="s">
        <v>19</v>
      </c>
      <c r="E115" s="4" t="s">
        <v>85</v>
      </c>
      <c r="F115" s="6">
        <v>10588.398905</v>
      </c>
      <c r="G115" s="6">
        <v>0</v>
      </c>
      <c r="H115" s="6">
        <v>0</v>
      </c>
      <c r="I115" s="6">
        <v>10588.398905</v>
      </c>
      <c r="J115" s="6">
        <v>0</v>
      </c>
      <c r="K115" s="6">
        <v>10588.398905</v>
      </c>
      <c r="L115" s="6">
        <v>0</v>
      </c>
      <c r="M115" s="6">
        <v>10588.398905</v>
      </c>
      <c r="N115" s="6">
        <v>10588.398905</v>
      </c>
      <c r="O115" s="6">
        <v>10588.398905</v>
      </c>
      <c r="P115" s="6">
        <f t="shared" si="26"/>
        <v>0</v>
      </c>
      <c r="Q115" s="6">
        <f t="shared" si="23"/>
        <v>0</v>
      </c>
    </row>
    <row r="116" spans="1:17" ht="78.75" x14ac:dyDescent="0.25">
      <c r="A116" s="5" t="s">
        <v>84</v>
      </c>
      <c r="B116" s="3" t="s">
        <v>26</v>
      </c>
      <c r="C116" s="3" t="s">
        <v>27</v>
      </c>
      <c r="D116" s="3" t="s">
        <v>19</v>
      </c>
      <c r="E116" s="4" t="s">
        <v>85</v>
      </c>
      <c r="F116" s="6">
        <v>25000</v>
      </c>
      <c r="G116" s="6">
        <v>0</v>
      </c>
      <c r="H116" s="6">
        <v>0</v>
      </c>
      <c r="I116" s="6">
        <v>25000</v>
      </c>
      <c r="J116" s="6">
        <v>0</v>
      </c>
      <c r="K116" s="6">
        <v>16009.665462000001</v>
      </c>
      <c r="L116" s="6">
        <v>8990.3345379999992</v>
      </c>
      <c r="M116" s="6">
        <v>16009.665462000001</v>
      </c>
      <c r="N116" s="6">
        <v>0</v>
      </c>
      <c r="O116" s="6">
        <v>0</v>
      </c>
      <c r="P116" s="6">
        <f t="shared" si="26"/>
        <v>16009.665462000001</v>
      </c>
      <c r="Q116" s="6">
        <f t="shared" si="23"/>
        <v>0</v>
      </c>
    </row>
    <row r="117" spans="1:17" ht="112.5" x14ac:dyDescent="0.25">
      <c r="A117" s="5" t="s">
        <v>86</v>
      </c>
      <c r="B117" s="3" t="s">
        <v>17</v>
      </c>
      <c r="C117" s="3" t="s">
        <v>42</v>
      </c>
      <c r="D117" s="3" t="s">
        <v>19</v>
      </c>
      <c r="E117" s="4" t="s">
        <v>87</v>
      </c>
      <c r="F117" s="6">
        <v>1000</v>
      </c>
      <c r="G117" s="6">
        <v>0</v>
      </c>
      <c r="H117" s="6">
        <v>0</v>
      </c>
      <c r="I117" s="6">
        <v>1000</v>
      </c>
      <c r="J117" s="6">
        <v>0</v>
      </c>
      <c r="K117" s="6">
        <v>948.78242450000005</v>
      </c>
      <c r="L117" s="6">
        <v>51.217575500000002</v>
      </c>
      <c r="M117" s="6">
        <v>892.31681900000001</v>
      </c>
      <c r="N117" s="6">
        <v>615.26266050000004</v>
      </c>
      <c r="O117" s="6">
        <v>605.14526049999995</v>
      </c>
      <c r="P117" s="6">
        <f t="shared" si="26"/>
        <v>277.05415849999997</v>
      </c>
      <c r="Q117" s="6">
        <f t="shared" si="23"/>
        <v>10.117400000000089</v>
      </c>
    </row>
    <row r="118" spans="1:17" ht="112.5" x14ac:dyDescent="0.25">
      <c r="A118" s="5" t="s">
        <v>86</v>
      </c>
      <c r="B118" s="3" t="s">
        <v>26</v>
      </c>
      <c r="C118" s="3" t="s">
        <v>27</v>
      </c>
      <c r="D118" s="3" t="s">
        <v>19</v>
      </c>
      <c r="E118" s="4" t="s">
        <v>87</v>
      </c>
      <c r="F118" s="6">
        <v>28000</v>
      </c>
      <c r="G118" s="6">
        <v>0</v>
      </c>
      <c r="H118" s="6">
        <v>0</v>
      </c>
      <c r="I118" s="6">
        <v>28000</v>
      </c>
      <c r="J118" s="6">
        <v>0</v>
      </c>
      <c r="K118" s="6">
        <v>18437.858411060002</v>
      </c>
      <c r="L118" s="6">
        <v>9562.1415889400014</v>
      </c>
      <c r="M118" s="6">
        <v>18280.067872060001</v>
      </c>
      <c r="N118" s="6">
        <v>347.42297919999999</v>
      </c>
      <c r="O118" s="6">
        <v>347.42297919999999</v>
      </c>
      <c r="P118" s="6">
        <f t="shared" si="26"/>
        <v>17932.64489286</v>
      </c>
      <c r="Q118" s="6">
        <f t="shared" si="23"/>
        <v>0</v>
      </c>
    </row>
    <row r="119" spans="1:17" ht="67.5" x14ac:dyDescent="0.25">
      <c r="A119" s="5" t="s">
        <v>88</v>
      </c>
      <c r="B119" s="3" t="s">
        <v>26</v>
      </c>
      <c r="C119" s="3" t="s">
        <v>27</v>
      </c>
      <c r="D119" s="3" t="s">
        <v>19</v>
      </c>
      <c r="E119" s="4" t="s">
        <v>89</v>
      </c>
      <c r="F119" s="6">
        <v>10000</v>
      </c>
      <c r="G119" s="6">
        <v>0</v>
      </c>
      <c r="H119" s="6">
        <v>7820.1062030000003</v>
      </c>
      <c r="I119" s="6">
        <v>2179.8937970000002</v>
      </c>
      <c r="J119" s="6">
        <v>0</v>
      </c>
      <c r="K119" s="6">
        <v>1252.250796</v>
      </c>
      <c r="L119" s="6">
        <v>927.64300100000003</v>
      </c>
      <c r="M119" s="6">
        <v>0</v>
      </c>
      <c r="N119" s="6">
        <v>0</v>
      </c>
      <c r="O119" s="6">
        <v>0</v>
      </c>
      <c r="P119" s="6">
        <f t="shared" si="26"/>
        <v>0</v>
      </c>
      <c r="Q119" s="6">
        <f t="shared" si="23"/>
        <v>0</v>
      </c>
    </row>
    <row r="120" spans="1:17" ht="67.5" x14ac:dyDescent="0.25">
      <c r="A120" s="5" t="s">
        <v>90</v>
      </c>
      <c r="B120" s="3" t="s">
        <v>17</v>
      </c>
      <c r="C120" s="3" t="s">
        <v>42</v>
      </c>
      <c r="D120" s="3" t="s">
        <v>19</v>
      </c>
      <c r="E120" s="4" t="s">
        <v>91</v>
      </c>
      <c r="F120" s="6">
        <v>2000</v>
      </c>
      <c r="G120" s="6">
        <v>0</v>
      </c>
      <c r="H120" s="6">
        <v>0</v>
      </c>
      <c r="I120" s="6">
        <v>2000</v>
      </c>
      <c r="J120" s="6">
        <v>0</v>
      </c>
      <c r="K120" s="6">
        <v>2000</v>
      </c>
      <c r="L120" s="6">
        <v>0</v>
      </c>
      <c r="M120" s="6">
        <v>1884.2627150000001</v>
      </c>
      <c r="N120" s="6">
        <v>0</v>
      </c>
      <c r="O120" s="6">
        <v>0</v>
      </c>
      <c r="P120" s="6">
        <f t="shared" si="26"/>
        <v>1884.2627150000001</v>
      </c>
      <c r="Q120" s="6">
        <f t="shared" si="23"/>
        <v>0</v>
      </c>
    </row>
    <row r="121" spans="1:17" ht="45" x14ac:dyDescent="0.25">
      <c r="A121" s="5" t="s">
        <v>92</v>
      </c>
      <c r="B121" s="3" t="s">
        <v>17</v>
      </c>
      <c r="C121" s="3" t="s">
        <v>42</v>
      </c>
      <c r="D121" s="3" t="s">
        <v>19</v>
      </c>
      <c r="E121" s="4" t="s">
        <v>93</v>
      </c>
      <c r="F121" s="6">
        <v>15000</v>
      </c>
      <c r="G121" s="6">
        <v>15500</v>
      </c>
      <c r="H121" s="6">
        <v>0</v>
      </c>
      <c r="I121" s="6">
        <v>30500</v>
      </c>
      <c r="J121" s="6">
        <v>0</v>
      </c>
      <c r="K121" s="6">
        <v>30421.317298000002</v>
      </c>
      <c r="L121" s="6">
        <v>78.682702000000006</v>
      </c>
      <c r="M121" s="6">
        <v>30421.317298000002</v>
      </c>
      <c r="N121" s="6">
        <v>24051.848431999999</v>
      </c>
      <c r="O121" s="6">
        <v>22921.948736999999</v>
      </c>
      <c r="P121" s="6">
        <f t="shared" si="26"/>
        <v>6369.4688660000029</v>
      </c>
      <c r="Q121" s="6">
        <f t="shared" si="23"/>
        <v>1129.8996950000001</v>
      </c>
    </row>
    <row r="122" spans="1:17" ht="101.25" x14ac:dyDescent="0.25">
      <c r="A122" s="5" t="s">
        <v>94</v>
      </c>
      <c r="B122" s="3" t="s">
        <v>17</v>
      </c>
      <c r="C122" s="3" t="s">
        <v>42</v>
      </c>
      <c r="D122" s="3" t="s">
        <v>19</v>
      </c>
      <c r="E122" s="4" t="s">
        <v>95</v>
      </c>
      <c r="F122" s="6">
        <v>50000</v>
      </c>
      <c r="G122" s="6">
        <v>0</v>
      </c>
      <c r="H122" s="6">
        <v>0</v>
      </c>
      <c r="I122" s="6">
        <v>50000</v>
      </c>
      <c r="J122" s="6">
        <v>0</v>
      </c>
      <c r="K122" s="6">
        <v>50000</v>
      </c>
      <c r="L122" s="6">
        <v>0</v>
      </c>
      <c r="M122" s="6">
        <v>50000</v>
      </c>
      <c r="N122" s="6">
        <v>914.95596588000001</v>
      </c>
      <c r="O122" s="6">
        <v>749.60746122</v>
      </c>
      <c r="P122" s="6">
        <f t="shared" si="26"/>
        <v>49085.044034120001</v>
      </c>
      <c r="Q122" s="6">
        <f t="shared" si="23"/>
        <v>165.34850466</v>
      </c>
    </row>
    <row r="123" spans="1:17" ht="101.25" x14ac:dyDescent="0.25">
      <c r="A123" s="5" t="s">
        <v>94</v>
      </c>
      <c r="B123" s="3" t="s">
        <v>26</v>
      </c>
      <c r="C123" s="3" t="s">
        <v>27</v>
      </c>
      <c r="D123" s="3" t="s">
        <v>19</v>
      </c>
      <c r="E123" s="4" t="s">
        <v>95</v>
      </c>
      <c r="F123" s="6">
        <v>59000</v>
      </c>
      <c r="G123" s="6">
        <v>0</v>
      </c>
      <c r="H123" s="6">
        <v>0</v>
      </c>
      <c r="I123" s="6">
        <v>59000</v>
      </c>
      <c r="J123" s="6">
        <v>0</v>
      </c>
      <c r="K123" s="6">
        <v>37208.053658999997</v>
      </c>
      <c r="L123" s="6">
        <v>21791.946340999999</v>
      </c>
      <c r="M123" s="6">
        <v>37067.786577660001</v>
      </c>
      <c r="N123" s="6">
        <v>393.96328299999999</v>
      </c>
      <c r="O123" s="6">
        <v>393.96328299999999</v>
      </c>
      <c r="P123" s="6">
        <f t="shared" si="26"/>
        <v>36673.823294660004</v>
      </c>
      <c r="Q123" s="6">
        <f t="shared" si="23"/>
        <v>0</v>
      </c>
    </row>
    <row r="124" spans="1:17" ht="67.5" x14ac:dyDescent="0.25">
      <c r="A124" s="5" t="s">
        <v>96</v>
      </c>
      <c r="B124" s="3" t="s">
        <v>17</v>
      </c>
      <c r="C124" s="3" t="s">
        <v>42</v>
      </c>
      <c r="D124" s="3" t="s">
        <v>19</v>
      </c>
      <c r="E124" s="4" t="s">
        <v>97</v>
      </c>
      <c r="F124" s="6">
        <v>6000</v>
      </c>
      <c r="G124" s="6">
        <v>0</v>
      </c>
      <c r="H124" s="6">
        <v>0</v>
      </c>
      <c r="I124" s="6">
        <v>6000</v>
      </c>
      <c r="J124" s="6">
        <v>0</v>
      </c>
      <c r="K124" s="6">
        <v>6000</v>
      </c>
      <c r="L124" s="6">
        <v>0</v>
      </c>
      <c r="M124" s="6">
        <v>5455.4575910000003</v>
      </c>
      <c r="N124" s="6">
        <v>2433.2651879999999</v>
      </c>
      <c r="O124" s="6">
        <v>0</v>
      </c>
      <c r="P124" s="6">
        <f t="shared" si="26"/>
        <v>3022.1924030000005</v>
      </c>
      <c r="Q124" s="6">
        <f t="shared" si="23"/>
        <v>2433.2651879999999</v>
      </c>
    </row>
    <row r="125" spans="1:17" ht="67.5" x14ac:dyDescent="0.25">
      <c r="A125" s="5" t="s">
        <v>96</v>
      </c>
      <c r="B125" s="3" t="s">
        <v>26</v>
      </c>
      <c r="C125" s="3" t="s">
        <v>27</v>
      </c>
      <c r="D125" s="3" t="s">
        <v>19</v>
      </c>
      <c r="E125" s="4" t="s">
        <v>97</v>
      </c>
      <c r="F125" s="6">
        <v>4000</v>
      </c>
      <c r="G125" s="6">
        <v>0</v>
      </c>
      <c r="H125" s="6">
        <v>0</v>
      </c>
      <c r="I125" s="6">
        <v>4000</v>
      </c>
      <c r="J125" s="6">
        <v>0</v>
      </c>
      <c r="K125" s="6">
        <v>0</v>
      </c>
      <c r="L125" s="6">
        <v>4000</v>
      </c>
      <c r="M125" s="6">
        <v>0</v>
      </c>
      <c r="N125" s="6">
        <v>0</v>
      </c>
      <c r="O125" s="6">
        <v>0</v>
      </c>
      <c r="P125" s="6">
        <f t="shared" si="26"/>
        <v>0</v>
      </c>
      <c r="Q125" s="6">
        <f t="shared" si="23"/>
        <v>0</v>
      </c>
    </row>
    <row r="126" spans="1:17" ht="56.25" x14ac:dyDescent="0.25">
      <c r="A126" s="5" t="s">
        <v>98</v>
      </c>
      <c r="B126" s="3" t="s">
        <v>17</v>
      </c>
      <c r="C126" s="3" t="s">
        <v>42</v>
      </c>
      <c r="D126" s="3" t="s">
        <v>19</v>
      </c>
      <c r="E126" s="4" t="s">
        <v>99</v>
      </c>
      <c r="F126" s="6">
        <v>2000</v>
      </c>
      <c r="G126" s="6">
        <v>0</v>
      </c>
      <c r="H126" s="6">
        <v>0</v>
      </c>
      <c r="I126" s="6">
        <v>2000</v>
      </c>
      <c r="J126" s="6">
        <v>0</v>
      </c>
      <c r="K126" s="6">
        <v>1259.999253</v>
      </c>
      <c r="L126" s="6">
        <v>740.00074700000005</v>
      </c>
      <c r="M126" s="6">
        <v>1259.999253</v>
      </c>
      <c r="N126" s="6">
        <v>838.34735822000005</v>
      </c>
      <c r="O126" s="6">
        <v>163.73004687</v>
      </c>
      <c r="P126" s="6">
        <f t="shared" si="26"/>
        <v>421.65189477999991</v>
      </c>
      <c r="Q126" s="6">
        <f t="shared" si="23"/>
        <v>674.61731135000002</v>
      </c>
    </row>
    <row r="127" spans="1:17" ht="56.25" x14ac:dyDescent="0.25">
      <c r="A127" s="5" t="s">
        <v>100</v>
      </c>
      <c r="B127" s="3" t="s">
        <v>17</v>
      </c>
      <c r="C127" s="3" t="s">
        <v>42</v>
      </c>
      <c r="D127" s="3" t="s">
        <v>19</v>
      </c>
      <c r="E127" s="4" t="s">
        <v>101</v>
      </c>
      <c r="F127" s="6">
        <v>18682.598356999999</v>
      </c>
      <c r="G127" s="6">
        <v>0</v>
      </c>
      <c r="H127" s="6">
        <v>0</v>
      </c>
      <c r="I127" s="6">
        <v>18682.598356999999</v>
      </c>
      <c r="J127" s="6">
        <v>0</v>
      </c>
      <c r="K127" s="6">
        <v>18682.598356999999</v>
      </c>
      <c r="L127" s="6">
        <v>0</v>
      </c>
      <c r="M127" s="6">
        <v>16882.598356999999</v>
      </c>
      <c r="N127" s="6">
        <v>16436.02122676</v>
      </c>
      <c r="O127" s="6">
        <v>16436.02122676</v>
      </c>
      <c r="P127" s="6">
        <f t="shared" si="26"/>
        <v>446.57713023999895</v>
      </c>
      <c r="Q127" s="6">
        <f t="shared" si="23"/>
        <v>0</v>
      </c>
    </row>
    <row r="128" spans="1:17" ht="56.25" x14ac:dyDescent="0.25">
      <c r="A128" s="5" t="s">
        <v>100</v>
      </c>
      <c r="B128" s="3" t="s">
        <v>26</v>
      </c>
      <c r="C128" s="3" t="s">
        <v>27</v>
      </c>
      <c r="D128" s="3" t="s">
        <v>19</v>
      </c>
      <c r="E128" s="4" t="s">
        <v>101</v>
      </c>
      <c r="F128" s="6">
        <v>5000</v>
      </c>
      <c r="G128" s="6">
        <v>0</v>
      </c>
      <c r="H128" s="6">
        <v>0</v>
      </c>
      <c r="I128" s="6">
        <v>5000</v>
      </c>
      <c r="J128" s="6">
        <v>0</v>
      </c>
      <c r="K128" s="6">
        <v>0</v>
      </c>
      <c r="L128" s="6">
        <v>5000</v>
      </c>
      <c r="M128" s="6">
        <v>0</v>
      </c>
      <c r="N128" s="6">
        <v>0</v>
      </c>
      <c r="O128" s="6">
        <v>0</v>
      </c>
      <c r="P128" s="6">
        <f t="shared" si="26"/>
        <v>0</v>
      </c>
      <c r="Q128" s="6">
        <f t="shared" si="23"/>
        <v>0</v>
      </c>
    </row>
    <row r="129" spans="1:17" ht="78.75" x14ac:dyDescent="0.25">
      <c r="A129" s="5" t="s">
        <v>102</v>
      </c>
      <c r="B129" s="3" t="s">
        <v>17</v>
      </c>
      <c r="C129" s="3" t="s">
        <v>42</v>
      </c>
      <c r="D129" s="3" t="s">
        <v>19</v>
      </c>
      <c r="E129" s="4" t="s">
        <v>103</v>
      </c>
      <c r="F129" s="6">
        <v>2000</v>
      </c>
      <c r="G129" s="6">
        <v>0</v>
      </c>
      <c r="H129" s="6">
        <v>0</v>
      </c>
      <c r="I129" s="6">
        <v>2000</v>
      </c>
      <c r="J129" s="6">
        <v>0</v>
      </c>
      <c r="K129" s="6">
        <v>1815.2</v>
      </c>
      <c r="L129" s="6">
        <v>184.8</v>
      </c>
      <c r="M129" s="6">
        <v>1717.0297</v>
      </c>
      <c r="N129" s="6">
        <v>1133.533306</v>
      </c>
      <c r="O129" s="6">
        <v>1088.9333059999999</v>
      </c>
      <c r="P129" s="6">
        <f t="shared" si="26"/>
        <v>583.49639400000001</v>
      </c>
      <c r="Q129" s="6">
        <f t="shared" si="23"/>
        <v>44.600000000000136</v>
      </c>
    </row>
    <row r="130" spans="1:17" ht="78.75" x14ac:dyDescent="0.25">
      <c r="A130" s="5" t="s">
        <v>102</v>
      </c>
      <c r="B130" s="3" t="s">
        <v>26</v>
      </c>
      <c r="C130" s="3" t="s">
        <v>27</v>
      </c>
      <c r="D130" s="3" t="s">
        <v>19</v>
      </c>
      <c r="E130" s="4" t="s">
        <v>103</v>
      </c>
      <c r="F130" s="6">
        <v>13000</v>
      </c>
      <c r="G130" s="6">
        <v>0</v>
      </c>
      <c r="H130" s="6">
        <v>0</v>
      </c>
      <c r="I130" s="6">
        <v>13000</v>
      </c>
      <c r="J130" s="6">
        <v>0</v>
      </c>
      <c r="K130" s="6">
        <v>350</v>
      </c>
      <c r="L130" s="6">
        <v>12650</v>
      </c>
      <c r="M130" s="6">
        <v>350</v>
      </c>
      <c r="N130" s="6">
        <v>0</v>
      </c>
      <c r="O130" s="6">
        <v>0</v>
      </c>
      <c r="P130" s="6">
        <f t="shared" si="26"/>
        <v>350</v>
      </c>
      <c r="Q130" s="6">
        <f t="shared" si="23"/>
        <v>0</v>
      </c>
    </row>
    <row r="131" spans="1:17" ht="56.25" x14ac:dyDescent="0.25">
      <c r="A131" s="5" t="s">
        <v>104</v>
      </c>
      <c r="B131" s="3" t="s">
        <v>17</v>
      </c>
      <c r="C131" s="3" t="s">
        <v>42</v>
      </c>
      <c r="D131" s="3" t="s">
        <v>19</v>
      </c>
      <c r="E131" s="4" t="s">
        <v>105</v>
      </c>
      <c r="F131" s="6">
        <v>50000</v>
      </c>
      <c r="G131" s="6">
        <v>0</v>
      </c>
      <c r="H131" s="6">
        <v>0</v>
      </c>
      <c r="I131" s="6">
        <v>50000</v>
      </c>
      <c r="J131" s="6">
        <v>0</v>
      </c>
      <c r="K131" s="6">
        <v>50000</v>
      </c>
      <c r="L131" s="6">
        <v>0</v>
      </c>
      <c r="M131" s="6">
        <v>49458</v>
      </c>
      <c r="N131" s="6">
        <v>40082.3857365</v>
      </c>
      <c r="O131" s="6">
        <v>40082.3857365</v>
      </c>
      <c r="P131" s="6">
        <f t="shared" si="26"/>
        <v>9375.6142634999997</v>
      </c>
      <c r="Q131" s="6">
        <f t="shared" si="23"/>
        <v>0</v>
      </c>
    </row>
    <row r="132" spans="1:17" ht="67.5" x14ac:dyDescent="0.25">
      <c r="A132" s="5" t="s">
        <v>106</v>
      </c>
      <c r="B132" s="3" t="s">
        <v>17</v>
      </c>
      <c r="C132" s="3" t="s">
        <v>42</v>
      </c>
      <c r="D132" s="3" t="s">
        <v>19</v>
      </c>
      <c r="E132" s="4" t="s">
        <v>107</v>
      </c>
      <c r="F132" s="6">
        <v>1000</v>
      </c>
      <c r="G132" s="6">
        <v>0</v>
      </c>
      <c r="H132" s="6">
        <v>0</v>
      </c>
      <c r="I132" s="6">
        <v>1000</v>
      </c>
      <c r="J132" s="6">
        <v>0</v>
      </c>
      <c r="K132" s="6">
        <v>1000</v>
      </c>
      <c r="L132" s="6">
        <v>0</v>
      </c>
      <c r="M132" s="6">
        <v>0</v>
      </c>
      <c r="N132" s="6">
        <v>0</v>
      </c>
      <c r="O132" s="6">
        <v>0</v>
      </c>
      <c r="P132" s="6">
        <f t="shared" si="26"/>
        <v>0</v>
      </c>
      <c r="Q132" s="6">
        <f t="shared" si="23"/>
        <v>0</v>
      </c>
    </row>
    <row r="133" spans="1:17" ht="56.25" x14ac:dyDescent="0.25">
      <c r="A133" s="5" t="s">
        <v>108</v>
      </c>
      <c r="B133" s="3" t="s">
        <v>17</v>
      </c>
      <c r="C133" s="3" t="s">
        <v>42</v>
      </c>
      <c r="D133" s="3" t="s">
        <v>19</v>
      </c>
      <c r="E133" s="4" t="s">
        <v>109</v>
      </c>
      <c r="F133" s="6">
        <v>300</v>
      </c>
      <c r="G133" s="6">
        <v>0</v>
      </c>
      <c r="H133" s="6">
        <v>0</v>
      </c>
      <c r="I133" s="6">
        <v>300</v>
      </c>
      <c r="J133" s="6">
        <v>0</v>
      </c>
      <c r="K133" s="6">
        <v>300</v>
      </c>
      <c r="L133" s="6">
        <v>0</v>
      </c>
      <c r="M133" s="6">
        <v>0</v>
      </c>
      <c r="N133" s="6">
        <v>0</v>
      </c>
      <c r="O133" s="6">
        <v>0</v>
      </c>
      <c r="P133" s="6">
        <f t="shared" si="26"/>
        <v>0</v>
      </c>
      <c r="Q133" s="6">
        <f t="shared" si="23"/>
        <v>0</v>
      </c>
    </row>
    <row r="134" spans="1:17" ht="45" x14ac:dyDescent="0.25">
      <c r="A134" s="5" t="s">
        <v>186</v>
      </c>
      <c r="B134" s="3" t="s">
        <v>17</v>
      </c>
      <c r="C134" s="3" t="s">
        <v>42</v>
      </c>
      <c r="D134" s="3" t="s">
        <v>19</v>
      </c>
      <c r="E134" s="4" t="s">
        <v>187</v>
      </c>
      <c r="F134" s="6">
        <v>10000</v>
      </c>
      <c r="G134" s="6">
        <v>0</v>
      </c>
      <c r="H134" s="6">
        <v>0</v>
      </c>
      <c r="I134" s="6">
        <v>10000</v>
      </c>
      <c r="J134" s="6">
        <v>0</v>
      </c>
      <c r="K134" s="6">
        <v>9444.033324</v>
      </c>
      <c r="L134" s="6">
        <v>555.96667600000001</v>
      </c>
      <c r="M134" s="6">
        <v>8779.1861432299993</v>
      </c>
      <c r="N134" s="6">
        <v>2797.7492544800002</v>
      </c>
      <c r="O134" s="6">
        <v>1812.08209306</v>
      </c>
      <c r="P134" s="6">
        <f t="shared" si="26"/>
        <v>5981.4368887499986</v>
      </c>
      <c r="Q134" s="6">
        <f t="shared" si="23"/>
        <v>985.66716142000018</v>
      </c>
    </row>
    <row r="135" spans="1:17" ht="67.5" x14ac:dyDescent="0.25">
      <c r="A135" s="5" t="s">
        <v>188</v>
      </c>
      <c r="B135" s="3" t="s">
        <v>17</v>
      </c>
      <c r="C135" s="3" t="s">
        <v>18</v>
      </c>
      <c r="D135" s="3" t="s">
        <v>19</v>
      </c>
      <c r="E135" s="4" t="s">
        <v>189</v>
      </c>
      <c r="F135" s="6">
        <v>66530.691000000006</v>
      </c>
      <c r="G135" s="6">
        <v>0</v>
      </c>
      <c r="H135" s="6">
        <v>0</v>
      </c>
      <c r="I135" s="6">
        <v>66530.691000000006</v>
      </c>
      <c r="J135" s="6">
        <v>0</v>
      </c>
      <c r="K135" s="6">
        <v>58910.532046</v>
      </c>
      <c r="L135" s="6">
        <v>7620.1589540000004</v>
      </c>
      <c r="M135" s="6">
        <v>49882.623010000003</v>
      </c>
      <c r="N135" s="6">
        <v>42210.811595940002</v>
      </c>
      <c r="O135" s="6">
        <v>42159.751989440003</v>
      </c>
      <c r="P135" s="6">
        <f t="shared" si="26"/>
        <v>7671.811414060001</v>
      </c>
      <c r="Q135" s="6">
        <f t="shared" si="23"/>
        <v>51.059606499999063</v>
      </c>
    </row>
    <row r="136" spans="1:17" ht="67.5" x14ac:dyDescent="0.25">
      <c r="A136" s="5" t="s">
        <v>188</v>
      </c>
      <c r="B136" s="3" t="s">
        <v>17</v>
      </c>
      <c r="C136" s="3" t="s">
        <v>42</v>
      </c>
      <c r="D136" s="3" t="s">
        <v>19</v>
      </c>
      <c r="E136" s="4" t="s">
        <v>189</v>
      </c>
      <c r="F136" s="6">
        <v>758629.9</v>
      </c>
      <c r="G136" s="6">
        <v>0</v>
      </c>
      <c r="H136" s="6">
        <v>0</v>
      </c>
      <c r="I136" s="6">
        <v>758629.9</v>
      </c>
      <c r="J136" s="6">
        <v>0</v>
      </c>
      <c r="K136" s="6">
        <v>746444.46375550004</v>
      </c>
      <c r="L136" s="6">
        <v>12185.436244500001</v>
      </c>
      <c r="M136" s="6">
        <v>717412.47660698998</v>
      </c>
      <c r="N136" s="6">
        <v>625381.89464145992</v>
      </c>
      <c r="O136" s="6">
        <v>616684.05156624003</v>
      </c>
      <c r="P136" s="6">
        <f t="shared" si="26"/>
        <v>92030.581965530058</v>
      </c>
      <c r="Q136" s="6">
        <f t="shared" si="23"/>
        <v>8697.843075219891</v>
      </c>
    </row>
    <row r="137" spans="1:17" ht="67.5" x14ac:dyDescent="0.25">
      <c r="A137" s="5" t="s">
        <v>188</v>
      </c>
      <c r="B137" s="3" t="s">
        <v>17</v>
      </c>
      <c r="C137" s="3" t="s">
        <v>190</v>
      </c>
      <c r="D137" s="3" t="s">
        <v>19</v>
      </c>
      <c r="E137" s="4" t="s">
        <v>189</v>
      </c>
      <c r="F137" s="6">
        <v>14352.308999999999</v>
      </c>
      <c r="G137" s="6">
        <v>0</v>
      </c>
      <c r="H137" s="6">
        <v>0</v>
      </c>
      <c r="I137" s="6">
        <v>14352.308999999999</v>
      </c>
      <c r="J137" s="6">
        <v>0</v>
      </c>
      <c r="K137" s="6">
        <v>5980.0768470000003</v>
      </c>
      <c r="L137" s="6">
        <v>8372.2321530000008</v>
      </c>
      <c r="M137" s="6">
        <v>1430.7722409999999</v>
      </c>
      <c r="N137" s="6">
        <v>629.77224100000001</v>
      </c>
      <c r="O137" s="6">
        <v>629.77224100000001</v>
      </c>
      <c r="P137" s="6">
        <f t="shared" si="26"/>
        <v>800.99999999999989</v>
      </c>
      <c r="Q137" s="6">
        <f t="shared" si="23"/>
        <v>0</v>
      </c>
    </row>
    <row r="138" spans="1:17" ht="67.5" x14ac:dyDescent="0.25">
      <c r="A138" s="5" t="s">
        <v>191</v>
      </c>
      <c r="B138" s="3" t="s">
        <v>17</v>
      </c>
      <c r="C138" s="3" t="s">
        <v>42</v>
      </c>
      <c r="D138" s="3" t="s">
        <v>19</v>
      </c>
      <c r="E138" s="4" t="s">
        <v>192</v>
      </c>
      <c r="F138" s="6">
        <v>512835.24066900002</v>
      </c>
      <c r="G138" s="6">
        <v>0</v>
      </c>
      <c r="H138" s="6">
        <v>0</v>
      </c>
      <c r="I138" s="6">
        <v>512835.24066900002</v>
      </c>
      <c r="J138" s="6">
        <v>0</v>
      </c>
      <c r="K138" s="6">
        <v>501464.81907314004</v>
      </c>
      <c r="L138" s="6">
        <v>11370.42159586</v>
      </c>
      <c r="M138" s="6">
        <v>480052.76922209002</v>
      </c>
      <c r="N138" s="6">
        <v>407726.09268018999</v>
      </c>
      <c r="O138" s="6">
        <v>404750.08189626003</v>
      </c>
      <c r="P138" s="6">
        <f t="shared" si="26"/>
        <v>72326.676541900029</v>
      </c>
      <c r="Q138" s="6">
        <f t="shared" si="23"/>
        <v>2976.0107839299599</v>
      </c>
    </row>
    <row r="139" spans="1:17" ht="56.25" x14ac:dyDescent="0.25">
      <c r="A139" s="5" t="s">
        <v>252</v>
      </c>
      <c r="B139" s="3" t="s">
        <v>17</v>
      </c>
      <c r="C139" s="3" t="s">
        <v>18</v>
      </c>
      <c r="D139" s="3" t="s">
        <v>19</v>
      </c>
      <c r="E139" s="4" t="s">
        <v>253</v>
      </c>
      <c r="F139" s="6">
        <v>0</v>
      </c>
      <c r="G139" s="6">
        <v>367000</v>
      </c>
      <c r="H139" s="6">
        <v>0</v>
      </c>
      <c r="I139" s="6">
        <v>367000</v>
      </c>
      <c r="J139" s="6">
        <v>0</v>
      </c>
      <c r="K139" s="6">
        <v>313838.08708299999</v>
      </c>
      <c r="L139" s="6">
        <v>53161.912917000001</v>
      </c>
      <c r="M139" s="6">
        <v>195271.34470545</v>
      </c>
      <c r="N139" s="6">
        <v>77165.174140999996</v>
      </c>
      <c r="O139" s="6">
        <v>68529.566242000001</v>
      </c>
      <c r="P139" s="6">
        <f t="shared" ref="P139" si="27">M139-N139</f>
        <v>118106.17056445</v>
      </c>
      <c r="Q139" s="6">
        <f t="shared" ref="Q139" si="28">N139-O139</f>
        <v>8635.6078989999951</v>
      </c>
    </row>
    <row r="140" spans="1:17" ht="56.25" x14ac:dyDescent="0.25">
      <c r="A140" s="5" t="s">
        <v>193</v>
      </c>
      <c r="B140" s="3" t="s">
        <v>17</v>
      </c>
      <c r="C140" s="3" t="s">
        <v>42</v>
      </c>
      <c r="D140" s="3" t="s">
        <v>19</v>
      </c>
      <c r="E140" s="4" t="s">
        <v>194</v>
      </c>
      <c r="F140" s="6">
        <v>20882.598356999999</v>
      </c>
      <c r="G140" s="6">
        <v>0</v>
      </c>
      <c r="H140" s="6">
        <v>0</v>
      </c>
      <c r="I140" s="6">
        <v>20882.598356999999</v>
      </c>
      <c r="J140" s="6">
        <v>0</v>
      </c>
      <c r="K140" s="6">
        <v>20855.61692077</v>
      </c>
      <c r="L140" s="6">
        <v>26.98143623</v>
      </c>
      <c r="M140" s="6">
        <v>18882.432717220003</v>
      </c>
      <c r="N140" s="6">
        <v>9421.6064596900014</v>
      </c>
      <c r="O140" s="6">
        <v>9367.7728081900004</v>
      </c>
      <c r="P140" s="6">
        <f t="shared" si="26"/>
        <v>9460.8262575300014</v>
      </c>
      <c r="Q140" s="6">
        <f t="shared" si="23"/>
        <v>53.833651500000997</v>
      </c>
    </row>
    <row r="141" spans="1:17" ht="56.25" x14ac:dyDescent="0.25">
      <c r="A141" s="5" t="s">
        <v>195</v>
      </c>
      <c r="B141" s="3" t="s">
        <v>26</v>
      </c>
      <c r="C141" s="3" t="s">
        <v>27</v>
      </c>
      <c r="D141" s="3" t="s">
        <v>19</v>
      </c>
      <c r="E141" s="4" t="s">
        <v>196</v>
      </c>
      <c r="F141" s="6">
        <v>35000</v>
      </c>
      <c r="G141" s="6">
        <v>0</v>
      </c>
      <c r="H141" s="6">
        <v>0</v>
      </c>
      <c r="I141" s="6">
        <v>35000</v>
      </c>
      <c r="J141" s="6">
        <v>0</v>
      </c>
      <c r="K141" s="6">
        <v>34368.112877</v>
      </c>
      <c r="L141" s="6">
        <v>631.88712299999997</v>
      </c>
      <c r="M141" s="6">
        <v>28648.637085999999</v>
      </c>
      <c r="N141" s="6">
        <v>0</v>
      </c>
      <c r="O141" s="6">
        <v>0</v>
      </c>
      <c r="P141" s="6">
        <f t="shared" si="26"/>
        <v>28648.637085999999</v>
      </c>
      <c r="Q141" s="6">
        <f t="shared" si="23"/>
        <v>0</v>
      </c>
    </row>
    <row r="142" spans="1:17" ht="67.5" x14ac:dyDescent="0.25">
      <c r="A142" s="5" t="s">
        <v>197</v>
      </c>
      <c r="B142" s="3" t="s">
        <v>26</v>
      </c>
      <c r="C142" s="3" t="s">
        <v>27</v>
      </c>
      <c r="D142" s="3" t="s">
        <v>19</v>
      </c>
      <c r="E142" s="4" t="s">
        <v>198</v>
      </c>
      <c r="F142" s="6">
        <v>3000</v>
      </c>
      <c r="G142" s="6">
        <v>0</v>
      </c>
      <c r="H142" s="6">
        <v>0</v>
      </c>
      <c r="I142" s="6">
        <v>3000</v>
      </c>
      <c r="J142" s="6">
        <v>0</v>
      </c>
      <c r="K142" s="6">
        <v>3000</v>
      </c>
      <c r="L142" s="6">
        <v>0</v>
      </c>
      <c r="M142" s="6">
        <v>0</v>
      </c>
      <c r="N142" s="6">
        <v>0</v>
      </c>
      <c r="O142" s="6">
        <v>0</v>
      </c>
      <c r="P142" s="6">
        <f t="shared" si="26"/>
        <v>0</v>
      </c>
      <c r="Q142" s="6">
        <f t="shared" si="23"/>
        <v>0</v>
      </c>
    </row>
    <row r="143" spans="1:17" ht="33.75" x14ac:dyDescent="0.25">
      <c r="A143" s="5" t="s">
        <v>199</v>
      </c>
      <c r="B143" s="3" t="s">
        <v>17</v>
      </c>
      <c r="C143" s="3" t="s">
        <v>18</v>
      </c>
      <c r="D143" s="3" t="s">
        <v>19</v>
      </c>
      <c r="E143" s="4" t="s">
        <v>200</v>
      </c>
      <c r="F143" s="6">
        <v>0</v>
      </c>
      <c r="G143" s="6">
        <v>46000</v>
      </c>
      <c r="H143" s="6">
        <v>0</v>
      </c>
      <c r="I143" s="6">
        <v>46000</v>
      </c>
      <c r="J143" s="6">
        <v>0</v>
      </c>
      <c r="K143" s="6">
        <v>46000</v>
      </c>
      <c r="L143" s="6">
        <v>0</v>
      </c>
      <c r="M143" s="6">
        <v>0</v>
      </c>
      <c r="N143" s="6">
        <v>0</v>
      </c>
      <c r="O143" s="6">
        <v>0</v>
      </c>
      <c r="P143" s="6">
        <f t="shared" si="26"/>
        <v>0</v>
      </c>
      <c r="Q143" s="6">
        <f t="shared" si="23"/>
        <v>0</v>
      </c>
    </row>
    <row r="144" spans="1:17" ht="33.75" x14ac:dyDescent="0.25">
      <c r="A144" s="5" t="s">
        <v>199</v>
      </c>
      <c r="B144" s="3" t="s">
        <v>17</v>
      </c>
      <c r="C144" s="3" t="s">
        <v>42</v>
      </c>
      <c r="D144" s="3" t="s">
        <v>19</v>
      </c>
      <c r="E144" s="4" t="s">
        <v>200</v>
      </c>
      <c r="F144" s="6">
        <v>25000</v>
      </c>
      <c r="G144" s="6">
        <v>0</v>
      </c>
      <c r="H144" s="6">
        <v>0</v>
      </c>
      <c r="I144" s="6">
        <v>25000</v>
      </c>
      <c r="J144" s="6">
        <v>0</v>
      </c>
      <c r="K144" s="6">
        <v>23439.602657220003</v>
      </c>
      <c r="L144" s="6">
        <v>1560.3973427799999</v>
      </c>
      <c r="M144" s="6">
        <v>1725.1197001099999</v>
      </c>
      <c r="N144" s="6">
        <v>1372.2760382199999</v>
      </c>
      <c r="O144" s="6">
        <v>1370.02140222</v>
      </c>
      <c r="P144" s="6">
        <f t="shared" ref="P144" si="29">M144-N144</f>
        <v>352.84366189000002</v>
      </c>
      <c r="Q144" s="6">
        <f t="shared" ref="Q144" si="30">N144-O144</f>
        <v>2.2546359999998913</v>
      </c>
    </row>
    <row r="145" spans="1:17" ht="56.25" x14ac:dyDescent="0.25">
      <c r="A145" s="5" t="s">
        <v>201</v>
      </c>
      <c r="B145" s="3" t="s">
        <v>17</v>
      </c>
      <c r="C145" s="3" t="s">
        <v>18</v>
      </c>
      <c r="D145" s="3" t="s">
        <v>19</v>
      </c>
      <c r="E145" s="4" t="s">
        <v>202</v>
      </c>
      <c r="F145" s="6">
        <v>0</v>
      </c>
      <c r="G145" s="6">
        <v>73000</v>
      </c>
      <c r="H145" s="6">
        <v>0</v>
      </c>
      <c r="I145" s="6">
        <v>73000</v>
      </c>
      <c r="J145" s="6">
        <v>0</v>
      </c>
      <c r="K145" s="6">
        <v>48211.72345207</v>
      </c>
      <c r="L145" s="6">
        <v>24788.27654793</v>
      </c>
      <c r="M145" s="6">
        <v>1138.5077145</v>
      </c>
      <c r="N145" s="6">
        <v>13.055490000000001</v>
      </c>
      <c r="O145" s="6">
        <v>13.055490000000001</v>
      </c>
      <c r="P145" s="6">
        <f t="shared" si="26"/>
        <v>1125.4522245000001</v>
      </c>
      <c r="Q145" s="6">
        <f t="shared" si="23"/>
        <v>0</v>
      </c>
    </row>
    <row r="146" spans="1:17" ht="56.25" x14ac:dyDescent="0.25">
      <c r="A146" s="5" t="s">
        <v>201</v>
      </c>
      <c r="B146" s="3" t="s">
        <v>17</v>
      </c>
      <c r="C146" s="3" t="s">
        <v>42</v>
      </c>
      <c r="D146" s="3" t="s">
        <v>19</v>
      </c>
      <c r="E146" s="4" t="s">
        <v>202</v>
      </c>
      <c r="F146" s="6">
        <v>25000</v>
      </c>
      <c r="G146" s="6">
        <v>0</v>
      </c>
      <c r="H146" s="6">
        <v>0</v>
      </c>
      <c r="I146" s="6">
        <v>25000</v>
      </c>
      <c r="J146" s="6">
        <v>0</v>
      </c>
      <c r="K146" s="6">
        <v>24042.326944339999</v>
      </c>
      <c r="L146" s="6">
        <v>957.67305565999993</v>
      </c>
      <c r="M146" s="6">
        <v>20971.468086839999</v>
      </c>
      <c r="N146" s="6">
        <v>13954.81048131</v>
      </c>
      <c r="O146" s="6">
        <v>13953.96414681</v>
      </c>
      <c r="P146" s="6">
        <f t="shared" ref="P146" si="31">M146-N146</f>
        <v>7016.6576055299993</v>
      </c>
      <c r="Q146" s="6">
        <f t="shared" ref="Q146" si="32">N146-O146</f>
        <v>0.84633450000001176</v>
      </c>
    </row>
    <row r="147" spans="1:17" ht="33.75" x14ac:dyDescent="0.25">
      <c r="A147" s="5" t="s">
        <v>203</v>
      </c>
      <c r="B147" s="3" t="s">
        <v>17</v>
      </c>
      <c r="C147" s="3" t="s">
        <v>42</v>
      </c>
      <c r="D147" s="3" t="s">
        <v>19</v>
      </c>
      <c r="E147" s="4" t="s">
        <v>204</v>
      </c>
      <c r="F147" s="6">
        <v>660</v>
      </c>
      <c r="G147" s="6">
        <v>0</v>
      </c>
      <c r="H147" s="6">
        <v>0</v>
      </c>
      <c r="I147" s="6">
        <v>660</v>
      </c>
      <c r="J147" s="6">
        <v>0</v>
      </c>
      <c r="K147" s="6">
        <v>660</v>
      </c>
      <c r="L147" s="6">
        <v>0</v>
      </c>
      <c r="M147" s="6">
        <v>79.272345999999999</v>
      </c>
      <c r="N147" s="6">
        <v>79.269543999999996</v>
      </c>
      <c r="O147" s="6">
        <v>79.269543999999996</v>
      </c>
      <c r="P147" s="6">
        <f t="shared" si="26"/>
        <v>2.8020000000026357E-3</v>
      </c>
      <c r="Q147" s="6">
        <f t="shared" si="23"/>
        <v>0</v>
      </c>
    </row>
    <row r="148" spans="1:17" ht="33.75" x14ac:dyDescent="0.25">
      <c r="A148" s="5" t="s">
        <v>205</v>
      </c>
      <c r="B148" s="3" t="s">
        <v>26</v>
      </c>
      <c r="C148" s="3" t="s">
        <v>27</v>
      </c>
      <c r="D148" s="3" t="s">
        <v>19</v>
      </c>
      <c r="E148" s="4" t="s">
        <v>206</v>
      </c>
      <c r="F148" s="6">
        <v>35500</v>
      </c>
      <c r="G148" s="6">
        <v>0</v>
      </c>
      <c r="H148" s="6">
        <v>0</v>
      </c>
      <c r="I148" s="6">
        <v>35500</v>
      </c>
      <c r="J148" s="6">
        <v>0</v>
      </c>
      <c r="K148" s="6">
        <v>33459.500814589999</v>
      </c>
      <c r="L148" s="6">
        <v>2040.4991854100001</v>
      </c>
      <c r="M148" s="6">
        <v>31455.354967919997</v>
      </c>
      <c r="N148" s="6">
        <v>9080.3381640000007</v>
      </c>
      <c r="O148" s="6">
        <v>9053.9928749999999</v>
      </c>
      <c r="P148" s="6">
        <f t="shared" si="26"/>
        <v>22375.016803919996</v>
      </c>
      <c r="Q148" s="6">
        <f t="shared" si="23"/>
        <v>26.345289000000776</v>
      </c>
    </row>
    <row r="149" spans="1:17" ht="56.25" x14ac:dyDescent="0.25">
      <c r="A149" s="5" t="s">
        <v>207</v>
      </c>
      <c r="B149" s="3" t="s">
        <v>17</v>
      </c>
      <c r="C149" s="3" t="s">
        <v>42</v>
      </c>
      <c r="D149" s="3" t="s">
        <v>19</v>
      </c>
      <c r="E149" s="4" t="s">
        <v>208</v>
      </c>
      <c r="F149" s="6">
        <v>2000</v>
      </c>
      <c r="G149" s="6">
        <v>0</v>
      </c>
      <c r="H149" s="6">
        <v>0</v>
      </c>
      <c r="I149" s="6">
        <v>2000</v>
      </c>
      <c r="J149" s="6">
        <v>0</v>
      </c>
      <c r="K149" s="6">
        <v>1999.96545722</v>
      </c>
      <c r="L149" s="6">
        <v>3.4542780000000002E-2</v>
      </c>
      <c r="M149" s="6">
        <v>1703.39623549</v>
      </c>
      <c r="N149" s="6">
        <v>379.71432522000003</v>
      </c>
      <c r="O149" s="6">
        <v>147.52989700000001</v>
      </c>
      <c r="P149" s="6">
        <f t="shared" si="26"/>
        <v>1323.6819102699999</v>
      </c>
      <c r="Q149" s="6">
        <f t="shared" si="23"/>
        <v>232.18442822000003</v>
      </c>
    </row>
    <row r="150" spans="1:17" ht="56.25" x14ac:dyDescent="0.25">
      <c r="A150" s="5" t="s">
        <v>207</v>
      </c>
      <c r="B150" s="3" t="s">
        <v>26</v>
      </c>
      <c r="C150" s="3" t="s">
        <v>27</v>
      </c>
      <c r="D150" s="3" t="s">
        <v>19</v>
      </c>
      <c r="E150" s="4" t="s">
        <v>208</v>
      </c>
      <c r="F150" s="6">
        <v>1000</v>
      </c>
      <c r="G150" s="6">
        <v>0</v>
      </c>
      <c r="H150" s="6">
        <v>0</v>
      </c>
      <c r="I150" s="6">
        <v>1000</v>
      </c>
      <c r="J150" s="6">
        <v>0</v>
      </c>
      <c r="K150" s="6">
        <v>999.97261588000003</v>
      </c>
      <c r="L150" s="6">
        <v>2.7384119999999998E-2</v>
      </c>
      <c r="M150" s="6">
        <v>964.13589388000003</v>
      </c>
      <c r="N150" s="6">
        <v>52.678078999999997</v>
      </c>
      <c r="O150" s="6">
        <v>52.678078999999997</v>
      </c>
      <c r="P150" s="6">
        <f t="shared" si="26"/>
        <v>911.45781488</v>
      </c>
      <c r="Q150" s="6">
        <f t="shared" si="23"/>
        <v>0</v>
      </c>
    </row>
    <row r="151" spans="1:17" ht="45" x14ac:dyDescent="0.25">
      <c r="A151" s="5" t="s">
        <v>209</v>
      </c>
      <c r="B151" s="3" t="s">
        <v>17</v>
      </c>
      <c r="C151" s="3" t="s">
        <v>42</v>
      </c>
      <c r="D151" s="3" t="s">
        <v>19</v>
      </c>
      <c r="E151" s="4" t="s">
        <v>210</v>
      </c>
      <c r="F151" s="6">
        <v>4000</v>
      </c>
      <c r="G151" s="6">
        <v>0</v>
      </c>
      <c r="H151" s="6">
        <v>0</v>
      </c>
      <c r="I151" s="6">
        <v>4000</v>
      </c>
      <c r="J151" s="6">
        <v>0</v>
      </c>
      <c r="K151" s="6">
        <v>3917.5330404299998</v>
      </c>
      <c r="L151" s="6">
        <v>82.466959569999986</v>
      </c>
      <c r="M151" s="6">
        <v>3680.1780539000001</v>
      </c>
      <c r="N151" s="6">
        <v>1669.76377125</v>
      </c>
      <c r="O151" s="6">
        <v>1545.98380271</v>
      </c>
      <c r="P151" s="6">
        <f t="shared" si="26"/>
        <v>2010.4142826500001</v>
      </c>
      <c r="Q151" s="6">
        <f t="shared" si="23"/>
        <v>123.77996854000003</v>
      </c>
    </row>
    <row r="152" spans="1:17" ht="45" x14ac:dyDescent="0.25">
      <c r="A152" s="5" t="s">
        <v>211</v>
      </c>
      <c r="B152" s="3" t="s">
        <v>26</v>
      </c>
      <c r="C152" s="3" t="s">
        <v>27</v>
      </c>
      <c r="D152" s="3" t="s">
        <v>19</v>
      </c>
      <c r="E152" s="4" t="s">
        <v>212</v>
      </c>
      <c r="F152" s="6">
        <v>2000</v>
      </c>
      <c r="G152" s="6">
        <v>0</v>
      </c>
      <c r="H152" s="6">
        <v>0</v>
      </c>
      <c r="I152" s="6">
        <v>2000</v>
      </c>
      <c r="J152" s="6">
        <v>0</v>
      </c>
      <c r="K152" s="6">
        <v>1981.30552154</v>
      </c>
      <c r="L152" s="6">
        <v>18.694478459999999</v>
      </c>
      <c r="M152" s="6">
        <v>1981.30552154</v>
      </c>
      <c r="N152" s="6">
        <v>1981.30552154</v>
      </c>
      <c r="O152" s="6">
        <v>1981.30552154</v>
      </c>
      <c r="P152" s="6">
        <f t="shared" si="26"/>
        <v>0</v>
      </c>
      <c r="Q152" s="6">
        <f t="shared" si="23"/>
        <v>0</v>
      </c>
    </row>
    <row r="153" spans="1:17" ht="45" x14ac:dyDescent="0.25">
      <c r="A153" s="5" t="s">
        <v>213</v>
      </c>
      <c r="B153" s="3" t="s">
        <v>17</v>
      </c>
      <c r="C153" s="3" t="s">
        <v>42</v>
      </c>
      <c r="D153" s="3" t="s">
        <v>19</v>
      </c>
      <c r="E153" s="4" t="s">
        <v>214</v>
      </c>
      <c r="F153" s="6">
        <v>1000</v>
      </c>
      <c r="G153" s="6">
        <v>0</v>
      </c>
      <c r="H153" s="6">
        <v>0</v>
      </c>
      <c r="I153" s="6">
        <v>1000</v>
      </c>
      <c r="J153" s="6">
        <v>0</v>
      </c>
      <c r="K153" s="6">
        <v>883.89053750000005</v>
      </c>
      <c r="L153" s="6">
        <v>116.10946250000001</v>
      </c>
      <c r="M153" s="6">
        <v>761.86053749999996</v>
      </c>
      <c r="N153" s="6">
        <v>242.150946</v>
      </c>
      <c r="O153" s="6">
        <v>242.150946</v>
      </c>
      <c r="P153" s="6">
        <f t="shared" si="26"/>
        <v>519.70959149999999</v>
      </c>
      <c r="Q153" s="6">
        <f t="shared" si="23"/>
        <v>0</v>
      </c>
    </row>
    <row r="154" spans="1:17" ht="56.25" x14ac:dyDescent="0.25">
      <c r="A154" s="5" t="s">
        <v>215</v>
      </c>
      <c r="B154" s="3" t="s">
        <v>26</v>
      </c>
      <c r="C154" s="3" t="s">
        <v>27</v>
      </c>
      <c r="D154" s="3" t="s">
        <v>19</v>
      </c>
      <c r="E154" s="4" t="s">
        <v>216</v>
      </c>
      <c r="F154" s="6">
        <v>30000</v>
      </c>
      <c r="G154" s="6">
        <v>0</v>
      </c>
      <c r="H154" s="6">
        <v>0</v>
      </c>
      <c r="I154" s="6">
        <v>30000</v>
      </c>
      <c r="J154" s="6">
        <v>0</v>
      </c>
      <c r="K154" s="6">
        <v>27851.428865000002</v>
      </c>
      <c r="L154" s="6">
        <v>2148.5711350000001</v>
      </c>
      <c r="M154" s="6">
        <v>26628.177525999999</v>
      </c>
      <c r="N154" s="6">
        <v>1474.3745463299999</v>
      </c>
      <c r="O154" s="6">
        <v>1435.4745463299998</v>
      </c>
      <c r="P154" s="6">
        <f t="shared" si="26"/>
        <v>25153.802979669999</v>
      </c>
      <c r="Q154" s="6">
        <f t="shared" ref="Q154:Q171" si="33">N154-O154</f>
        <v>38.900000000000091</v>
      </c>
    </row>
    <row r="155" spans="1:17" ht="45" x14ac:dyDescent="0.25">
      <c r="A155" s="5" t="s">
        <v>217</v>
      </c>
      <c r="B155" s="3" t="s">
        <v>17</v>
      </c>
      <c r="C155" s="3" t="s">
        <v>42</v>
      </c>
      <c r="D155" s="3" t="s">
        <v>19</v>
      </c>
      <c r="E155" s="4" t="s">
        <v>218</v>
      </c>
      <c r="F155" s="6">
        <v>200</v>
      </c>
      <c r="G155" s="6">
        <v>0</v>
      </c>
      <c r="H155" s="6">
        <v>0</v>
      </c>
      <c r="I155" s="6">
        <v>200</v>
      </c>
      <c r="J155" s="6">
        <v>0</v>
      </c>
      <c r="K155" s="6">
        <v>200</v>
      </c>
      <c r="L155" s="6">
        <v>0</v>
      </c>
      <c r="M155" s="6">
        <v>200</v>
      </c>
      <c r="N155" s="6">
        <v>200</v>
      </c>
      <c r="O155" s="6">
        <v>200</v>
      </c>
      <c r="P155" s="6">
        <f t="shared" si="26"/>
        <v>0</v>
      </c>
      <c r="Q155" s="6">
        <f t="shared" si="33"/>
        <v>0</v>
      </c>
    </row>
    <row r="156" spans="1:17" ht="56.25" x14ac:dyDescent="0.25">
      <c r="A156" s="5" t="s">
        <v>219</v>
      </c>
      <c r="B156" s="3" t="s">
        <v>17</v>
      </c>
      <c r="C156" s="3" t="s">
        <v>42</v>
      </c>
      <c r="D156" s="3" t="s">
        <v>19</v>
      </c>
      <c r="E156" s="4" t="s">
        <v>220</v>
      </c>
      <c r="F156" s="6">
        <v>1000</v>
      </c>
      <c r="G156" s="6">
        <v>0</v>
      </c>
      <c r="H156" s="6">
        <v>0</v>
      </c>
      <c r="I156" s="6">
        <v>1000</v>
      </c>
      <c r="J156" s="6">
        <v>0</v>
      </c>
      <c r="K156" s="6">
        <v>776.37384299999997</v>
      </c>
      <c r="L156" s="6">
        <v>223.62615700000001</v>
      </c>
      <c r="M156" s="6">
        <v>730.32600000000002</v>
      </c>
      <c r="N156" s="6">
        <v>289.04332399999998</v>
      </c>
      <c r="O156" s="6">
        <v>289.04332399999998</v>
      </c>
      <c r="P156" s="6">
        <f t="shared" si="26"/>
        <v>441.28267600000004</v>
      </c>
      <c r="Q156" s="6">
        <f t="shared" si="33"/>
        <v>0</v>
      </c>
    </row>
    <row r="157" spans="1:17" ht="56.25" x14ac:dyDescent="0.25">
      <c r="A157" s="5" t="s">
        <v>219</v>
      </c>
      <c r="B157" s="3" t="s">
        <v>26</v>
      </c>
      <c r="C157" s="3" t="s">
        <v>27</v>
      </c>
      <c r="D157" s="3" t="s">
        <v>19</v>
      </c>
      <c r="E157" s="4" t="s">
        <v>220</v>
      </c>
      <c r="F157" s="6">
        <v>16000</v>
      </c>
      <c r="G157" s="6">
        <v>0</v>
      </c>
      <c r="H157" s="6">
        <v>0</v>
      </c>
      <c r="I157" s="6">
        <v>16000</v>
      </c>
      <c r="J157" s="6">
        <v>0</v>
      </c>
      <c r="K157" s="6">
        <v>596.8733995</v>
      </c>
      <c r="L157" s="6">
        <v>15403.1266005</v>
      </c>
      <c r="M157" s="6">
        <v>592.64359950000005</v>
      </c>
      <c r="N157" s="6">
        <v>587.94822750000003</v>
      </c>
      <c r="O157" s="6">
        <v>587.94822750000003</v>
      </c>
      <c r="P157" s="6">
        <f t="shared" si="26"/>
        <v>4.6953720000000203</v>
      </c>
      <c r="Q157" s="6">
        <f t="shared" si="33"/>
        <v>0</v>
      </c>
    </row>
    <row r="158" spans="1:17" ht="56.25" x14ac:dyDescent="0.25">
      <c r="A158" s="5" t="s">
        <v>221</v>
      </c>
      <c r="B158" s="3" t="s">
        <v>26</v>
      </c>
      <c r="C158" s="3" t="s">
        <v>27</v>
      </c>
      <c r="D158" s="3" t="s">
        <v>19</v>
      </c>
      <c r="E158" s="4" t="s">
        <v>222</v>
      </c>
      <c r="F158" s="6">
        <v>5400</v>
      </c>
      <c r="G158" s="6">
        <v>0</v>
      </c>
      <c r="H158" s="6">
        <v>0</v>
      </c>
      <c r="I158" s="6">
        <v>5400</v>
      </c>
      <c r="J158" s="6">
        <v>0</v>
      </c>
      <c r="K158" s="6">
        <v>5380.4701265000003</v>
      </c>
      <c r="L158" s="6">
        <v>19.529873500000001</v>
      </c>
      <c r="M158" s="6">
        <v>2807.1488694999998</v>
      </c>
      <c r="N158" s="6">
        <v>225.54682650000001</v>
      </c>
      <c r="O158" s="6">
        <v>225.54682650000001</v>
      </c>
      <c r="P158" s="6">
        <f t="shared" si="26"/>
        <v>2581.6020429999999</v>
      </c>
      <c r="Q158" s="6">
        <f t="shared" si="33"/>
        <v>0</v>
      </c>
    </row>
    <row r="159" spans="1:17" ht="56.25" x14ac:dyDescent="0.25">
      <c r="A159" s="5" t="s">
        <v>223</v>
      </c>
      <c r="B159" s="3" t="s">
        <v>17</v>
      </c>
      <c r="C159" s="3" t="s">
        <v>18</v>
      </c>
      <c r="D159" s="3" t="s">
        <v>19</v>
      </c>
      <c r="E159" s="4" t="s">
        <v>224</v>
      </c>
      <c r="F159" s="6">
        <v>500</v>
      </c>
      <c r="G159" s="6">
        <v>0</v>
      </c>
      <c r="H159" s="6">
        <v>0</v>
      </c>
      <c r="I159" s="6">
        <v>500</v>
      </c>
      <c r="J159" s="6">
        <v>0</v>
      </c>
      <c r="K159" s="6">
        <v>412.97035</v>
      </c>
      <c r="L159" s="6">
        <v>87.029650000000004</v>
      </c>
      <c r="M159" s="6">
        <v>412.97</v>
      </c>
      <c r="N159" s="6">
        <v>330.9667298</v>
      </c>
      <c r="O159" s="6">
        <v>330.9667298</v>
      </c>
      <c r="P159" s="6">
        <f t="shared" si="26"/>
        <v>82.003270200000031</v>
      </c>
      <c r="Q159" s="6">
        <f t="shared" si="33"/>
        <v>0</v>
      </c>
    </row>
    <row r="160" spans="1:17" ht="56.25" x14ac:dyDescent="0.25">
      <c r="A160" s="5" t="s">
        <v>223</v>
      </c>
      <c r="B160" s="3" t="s">
        <v>26</v>
      </c>
      <c r="C160" s="3" t="s">
        <v>27</v>
      </c>
      <c r="D160" s="3" t="s">
        <v>19</v>
      </c>
      <c r="E160" s="4" t="s">
        <v>224</v>
      </c>
      <c r="F160" s="6">
        <v>200</v>
      </c>
      <c r="G160" s="6">
        <v>0</v>
      </c>
      <c r="H160" s="6">
        <v>0</v>
      </c>
      <c r="I160" s="6">
        <v>200</v>
      </c>
      <c r="J160" s="6">
        <v>0</v>
      </c>
      <c r="K160" s="6">
        <v>0</v>
      </c>
      <c r="L160" s="6">
        <v>200</v>
      </c>
      <c r="M160" s="6">
        <v>0</v>
      </c>
      <c r="N160" s="6">
        <v>0</v>
      </c>
      <c r="O160" s="6">
        <v>0</v>
      </c>
      <c r="P160" s="6">
        <f t="shared" si="26"/>
        <v>0</v>
      </c>
      <c r="Q160" s="6">
        <f t="shared" si="33"/>
        <v>0</v>
      </c>
    </row>
    <row r="161" spans="1:17" ht="45" x14ac:dyDescent="0.25">
      <c r="A161" s="5" t="s">
        <v>225</v>
      </c>
      <c r="B161" s="3" t="s">
        <v>17</v>
      </c>
      <c r="C161" s="3" t="s">
        <v>42</v>
      </c>
      <c r="D161" s="3" t="s">
        <v>19</v>
      </c>
      <c r="E161" s="4" t="s">
        <v>226</v>
      </c>
      <c r="F161" s="6">
        <v>1190</v>
      </c>
      <c r="G161" s="6">
        <v>0</v>
      </c>
      <c r="H161" s="6">
        <v>0</v>
      </c>
      <c r="I161" s="6">
        <v>1190</v>
      </c>
      <c r="J161" s="6">
        <v>0</v>
      </c>
      <c r="K161" s="6">
        <v>394.593908</v>
      </c>
      <c r="L161" s="6">
        <v>795.40609199999994</v>
      </c>
      <c r="M161" s="6">
        <v>279.093908</v>
      </c>
      <c r="N161" s="6">
        <v>0</v>
      </c>
      <c r="O161" s="6">
        <v>0</v>
      </c>
      <c r="P161" s="6">
        <f t="shared" si="26"/>
        <v>279.093908</v>
      </c>
      <c r="Q161" s="6">
        <f t="shared" si="33"/>
        <v>0</v>
      </c>
    </row>
    <row r="162" spans="1:17" ht="45" x14ac:dyDescent="0.25">
      <c r="A162" s="5" t="s">
        <v>227</v>
      </c>
      <c r="B162" s="3" t="s">
        <v>17</v>
      </c>
      <c r="C162" s="3" t="s">
        <v>42</v>
      </c>
      <c r="D162" s="3" t="s">
        <v>19</v>
      </c>
      <c r="E162" s="4" t="s">
        <v>228</v>
      </c>
      <c r="F162" s="6">
        <v>2000</v>
      </c>
      <c r="G162" s="6">
        <v>0</v>
      </c>
      <c r="H162" s="6">
        <v>0</v>
      </c>
      <c r="I162" s="6">
        <v>2000</v>
      </c>
      <c r="J162" s="6">
        <v>0</v>
      </c>
      <c r="K162" s="6">
        <v>1574.3412211700002</v>
      </c>
      <c r="L162" s="6">
        <v>425.65877882999996</v>
      </c>
      <c r="M162" s="6">
        <v>1136.1794690499999</v>
      </c>
      <c r="N162" s="6">
        <v>378.9295146</v>
      </c>
      <c r="O162" s="6">
        <v>378.9295146</v>
      </c>
      <c r="P162" s="6">
        <f t="shared" si="26"/>
        <v>757.2499544499999</v>
      </c>
      <c r="Q162" s="6">
        <f t="shared" si="33"/>
        <v>0</v>
      </c>
    </row>
    <row r="163" spans="1:17" ht="67.5" x14ac:dyDescent="0.25">
      <c r="A163" s="5" t="s">
        <v>229</v>
      </c>
      <c r="B163" s="3" t="s">
        <v>17</v>
      </c>
      <c r="C163" s="3" t="s">
        <v>42</v>
      </c>
      <c r="D163" s="3" t="s">
        <v>19</v>
      </c>
      <c r="E163" s="4" t="s">
        <v>230</v>
      </c>
      <c r="F163" s="6">
        <v>15500</v>
      </c>
      <c r="G163" s="6">
        <v>0</v>
      </c>
      <c r="H163" s="6">
        <v>0</v>
      </c>
      <c r="I163" s="6">
        <v>15500</v>
      </c>
      <c r="J163" s="6">
        <v>0</v>
      </c>
      <c r="K163" s="6">
        <v>15004.23613884</v>
      </c>
      <c r="L163" s="6">
        <v>495.76386116000003</v>
      </c>
      <c r="M163" s="6">
        <v>13981.75229332</v>
      </c>
      <c r="N163" s="6">
        <v>11308.97788436</v>
      </c>
      <c r="O163" s="6">
        <v>11308.97788436</v>
      </c>
      <c r="P163" s="6">
        <f t="shared" si="26"/>
        <v>2672.7744089600001</v>
      </c>
      <c r="Q163" s="6">
        <f t="shared" si="33"/>
        <v>0</v>
      </c>
    </row>
    <row r="164" spans="1:17" ht="67.5" x14ac:dyDescent="0.25">
      <c r="A164" s="5" t="s">
        <v>229</v>
      </c>
      <c r="B164" s="3" t="s">
        <v>26</v>
      </c>
      <c r="C164" s="3" t="s">
        <v>27</v>
      </c>
      <c r="D164" s="3" t="s">
        <v>19</v>
      </c>
      <c r="E164" s="4" t="s">
        <v>230</v>
      </c>
      <c r="F164" s="6">
        <v>2700</v>
      </c>
      <c r="G164" s="6">
        <v>0</v>
      </c>
      <c r="H164" s="6">
        <v>0</v>
      </c>
      <c r="I164" s="6">
        <v>2700</v>
      </c>
      <c r="J164" s="6">
        <v>0</v>
      </c>
      <c r="K164" s="6">
        <v>386.84621199999998</v>
      </c>
      <c r="L164" s="6">
        <v>2313.1537880000001</v>
      </c>
      <c r="M164" s="6">
        <v>386.84621199999998</v>
      </c>
      <c r="N164" s="6">
        <v>303.86642999999998</v>
      </c>
      <c r="O164" s="6">
        <v>303.86642999999998</v>
      </c>
      <c r="P164" s="6">
        <f t="shared" si="26"/>
        <v>82.979782</v>
      </c>
      <c r="Q164" s="6">
        <f t="shared" si="33"/>
        <v>0</v>
      </c>
    </row>
    <row r="165" spans="1:17" ht="33.75" x14ac:dyDescent="0.25">
      <c r="A165" s="5" t="s">
        <v>231</v>
      </c>
      <c r="B165" s="3" t="s">
        <v>17</v>
      </c>
      <c r="C165" s="3" t="s">
        <v>42</v>
      </c>
      <c r="D165" s="3" t="s">
        <v>19</v>
      </c>
      <c r="E165" s="4" t="s">
        <v>232</v>
      </c>
      <c r="F165" s="6">
        <v>5000</v>
      </c>
      <c r="G165" s="6">
        <v>0</v>
      </c>
      <c r="H165" s="6">
        <v>0</v>
      </c>
      <c r="I165" s="6">
        <v>5000</v>
      </c>
      <c r="J165" s="6">
        <v>0</v>
      </c>
      <c r="K165" s="6">
        <v>4477.3200029799991</v>
      </c>
      <c r="L165" s="6">
        <v>522.67999701999997</v>
      </c>
      <c r="M165" s="6">
        <v>3475.1774013499999</v>
      </c>
      <c r="N165" s="6">
        <v>389.76047999999997</v>
      </c>
      <c r="O165" s="6">
        <v>389.76047999999997</v>
      </c>
      <c r="P165" s="6">
        <f t="shared" si="26"/>
        <v>3085.4169213499999</v>
      </c>
      <c r="Q165" s="6">
        <f t="shared" si="33"/>
        <v>0</v>
      </c>
    </row>
    <row r="166" spans="1:17" ht="33.75" x14ac:dyDescent="0.25">
      <c r="A166" s="5" t="s">
        <v>231</v>
      </c>
      <c r="B166" s="3" t="s">
        <v>26</v>
      </c>
      <c r="C166" s="3" t="s">
        <v>27</v>
      </c>
      <c r="D166" s="3" t="s">
        <v>19</v>
      </c>
      <c r="E166" s="4" t="s">
        <v>232</v>
      </c>
      <c r="F166" s="6">
        <v>1000</v>
      </c>
      <c r="G166" s="6">
        <v>0</v>
      </c>
      <c r="H166" s="6">
        <v>0</v>
      </c>
      <c r="I166" s="6">
        <v>1000</v>
      </c>
      <c r="J166" s="6">
        <v>0</v>
      </c>
      <c r="K166" s="6">
        <v>206.41384650000001</v>
      </c>
      <c r="L166" s="6">
        <v>793.58615350000002</v>
      </c>
      <c r="M166" s="6">
        <v>206.41384650000001</v>
      </c>
      <c r="N166" s="6">
        <v>206.41384650000001</v>
      </c>
      <c r="O166" s="6">
        <v>206.41384650000001</v>
      </c>
      <c r="P166" s="6">
        <f t="shared" si="26"/>
        <v>0</v>
      </c>
      <c r="Q166" s="6">
        <f t="shared" si="33"/>
        <v>0</v>
      </c>
    </row>
    <row r="167" spans="1:17" ht="33.75" x14ac:dyDescent="0.25">
      <c r="A167" s="5" t="s">
        <v>231</v>
      </c>
      <c r="B167" s="3" t="s">
        <v>26</v>
      </c>
      <c r="C167" s="3" t="s">
        <v>59</v>
      </c>
      <c r="D167" s="3" t="s">
        <v>19</v>
      </c>
      <c r="E167" s="4" t="s">
        <v>232</v>
      </c>
      <c r="F167" s="6">
        <v>30000</v>
      </c>
      <c r="G167" s="6">
        <v>0</v>
      </c>
      <c r="H167" s="6">
        <v>0</v>
      </c>
      <c r="I167" s="6">
        <v>30000</v>
      </c>
      <c r="J167" s="6">
        <v>0</v>
      </c>
      <c r="K167" s="6">
        <v>10138.727718</v>
      </c>
      <c r="L167" s="6">
        <v>19861.272282000002</v>
      </c>
      <c r="M167" s="6">
        <v>9652.6504629999999</v>
      </c>
      <c r="N167" s="6">
        <v>684.94126854000001</v>
      </c>
      <c r="O167" s="6">
        <v>538.09820975000002</v>
      </c>
      <c r="P167" s="6">
        <f t="shared" si="26"/>
        <v>8967.7091944599997</v>
      </c>
      <c r="Q167" s="6">
        <f t="shared" si="33"/>
        <v>146.84305878999999</v>
      </c>
    </row>
    <row r="168" spans="1:17" ht="33.75" x14ac:dyDescent="0.25">
      <c r="A168" s="5" t="s">
        <v>233</v>
      </c>
      <c r="B168" s="3" t="s">
        <v>17</v>
      </c>
      <c r="C168" s="3" t="s">
        <v>42</v>
      </c>
      <c r="D168" s="3" t="s">
        <v>19</v>
      </c>
      <c r="E168" s="4" t="s">
        <v>234</v>
      </c>
      <c r="F168" s="6">
        <v>500</v>
      </c>
      <c r="G168" s="6">
        <v>0</v>
      </c>
      <c r="H168" s="6">
        <v>0</v>
      </c>
      <c r="I168" s="6">
        <v>500</v>
      </c>
      <c r="J168" s="6">
        <v>0</v>
      </c>
      <c r="K168" s="6">
        <v>225.431174</v>
      </c>
      <c r="L168" s="6">
        <v>274.568826</v>
      </c>
      <c r="M168" s="6">
        <v>0</v>
      </c>
      <c r="N168" s="6">
        <v>0</v>
      </c>
      <c r="O168" s="6">
        <v>0</v>
      </c>
      <c r="P168" s="6">
        <f t="shared" si="26"/>
        <v>0</v>
      </c>
      <c r="Q168" s="6">
        <f t="shared" si="33"/>
        <v>0</v>
      </c>
    </row>
    <row r="169" spans="1:17" ht="45" x14ac:dyDescent="0.25">
      <c r="A169" s="5" t="s">
        <v>235</v>
      </c>
      <c r="B169" s="3" t="s">
        <v>26</v>
      </c>
      <c r="C169" s="3" t="s">
        <v>27</v>
      </c>
      <c r="D169" s="3" t="s">
        <v>19</v>
      </c>
      <c r="E169" s="4" t="s">
        <v>236</v>
      </c>
      <c r="F169" s="6">
        <v>580</v>
      </c>
      <c r="G169" s="6">
        <v>0</v>
      </c>
      <c r="H169" s="6">
        <v>0</v>
      </c>
      <c r="I169" s="6">
        <v>580</v>
      </c>
      <c r="J169" s="6">
        <v>0</v>
      </c>
      <c r="K169" s="6">
        <v>0</v>
      </c>
      <c r="L169" s="6">
        <v>580</v>
      </c>
      <c r="M169" s="6">
        <v>0</v>
      </c>
      <c r="N169" s="6">
        <v>0</v>
      </c>
      <c r="O169" s="6">
        <v>0</v>
      </c>
      <c r="P169" s="6">
        <f t="shared" si="26"/>
        <v>0</v>
      </c>
      <c r="Q169" s="6">
        <f t="shared" si="33"/>
        <v>0</v>
      </c>
    </row>
    <row r="170" spans="1:17" ht="56.25" x14ac:dyDescent="0.25">
      <c r="A170" s="5" t="s">
        <v>237</v>
      </c>
      <c r="B170" s="3" t="s">
        <v>26</v>
      </c>
      <c r="C170" s="3" t="s">
        <v>27</v>
      </c>
      <c r="D170" s="3" t="s">
        <v>19</v>
      </c>
      <c r="E170" s="4" t="s">
        <v>238</v>
      </c>
      <c r="F170" s="6">
        <v>3720</v>
      </c>
      <c r="G170" s="6">
        <v>0</v>
      </c>
      <c r="H170" s="6">
        <v>0</v>
      </c>
      <c r="I170" s="6">
        <v>3720</v>
      </c>
      <c r="J170" s="6">
        <v>0</v>
      </c>
      <c r="K170" s="6">
        <v>34</v>
      </c>
      <c r="L170" s="6">
        <v>3686</v>
      </c>
      <c r="M170" s="6">
        <v>0</v>
      </c>
      <c r="N170" s="6">
        <v>0</v>
      </c>
      <c r="O170" s="6">
        <v>0</v>
      </c>
      <c r="P170" s="6">
        <f t="shared" ref="P170:P171" si="34">M170-N170</f>
        <v>0</v>
      </c>
      <c r="Q170" s="6">
        <f t="shared" si="33"/>
        <v>0</v>
      </c>
    </row>
    <row r="171" spans="1:17" ht="56.25" x14ac:dyDescent="0.25">
      <c r="A171" s="5" t="s">
        <v>239</v>
      </c>
      <c r="B171" s="3" t="s">
        <v>17</v>
      </c>
      <c r="C171" s="3" t="s">
        <v>42</v>
      </c>
      <c r="D171" s="3" t="s">
        <v>19</v>
      </c>
      <c r="E171" s="4" t="s">
        <v>240</v>
      </c>
      <c r="F171" s="6">
        <v>2000</v>
      </c>
      <c r="G171" s="6">
        <v>0</v>
      </c>
      <c r="H171" s="6">
        <v>0</v>
      </c>
      <c r="I171" s="6">
        <v>2000</v>
      </c>
      <c r="J171" s="6">
        <v>0</v>
      </c>
      <c r="K171" s="6">
        <v>1216.7330670899998</v>
      </c>
      <c r="L171" s="6">
        <v>783.26693290999992</v>
      </c>
      <c r="M171" s="6">
        <v>1215.01215209</v>
      </c>
      <c r="N171" s="6">
        <v>267.75176083000002</v>
      </c>
      <c r="O171" s="6">
        <v>262.99342683000003</v>
      </c>
      <c r="P171" s="6">
        <f t="shared" si="34"/>
        <v>947.26039126000001</v>
      </c>
      <c r="Q171" s="6">
        <f t="shared" si="33"/>
        <v>4.7583339999999907</v>
      </c>
    </row>
    <row r="172" spans="1:17" s="9" customFormat="1" x14ac:dyDescent="0.25">
      <c r="A172" s="20" t="s">
        <v>250</v>
      </c>
      <c r="B172" s="20"/>
      <c r="C172" s="20"/>
      <c r="D172" s="20"/>
      <c r="E172" s="17"/>
      <c r="F172" s="17">
        <f t="shared" ref="F172:Q172" si="35">SUM(F35:F171)</f>
        <v>3799191.7585989996</v>
      </c>
      <c r="G172" s="17">
        <f t="shared" si="35"/>
        <v>572734.10620300006</v>
      </c>
      <c r="H172" s="17">
        <f t="shared" si="35"/>
        <v>49734.106203000003</v>
      </c>
      <c r="I172" s="17">
        <f t="shared" si="35"/>
        <v>4322191.7585990001</v>
      </c>
      <c r="J172" s="17">
        <f t="shared" si="35"/>
        <v>0</v>
      </c>
      <c r="K172" s="17">
        <f t="shared" si="35"/>
        <v>3777814.4476456093</v>
      </c>
      <c r="L172" s="17">
        <f t="shared" si="35"/>
        <v>544377.31095338997</v>
      </c>
      <c r="M172" s="17">
        <f t="shared" si="35"/>
        <v>3383015.8049622998</v>
      </c>
      <c r="N172" s="17">
        <f t="shared" si="35"/>
        <v>2250371.1532785706</v>
      </c>
      <c r="O172" s="17">
        <f t="shared" si="35"/>
        <v>2196094.3529716711</v>
      </c>
      <c r="P172" s="17">
        <f t="shared" si="35"/>
        <v>1132644.6516837294</v>
      </c>
      <c r="Q172" s="17">
        <f t="shared" si="35"/>
        <v>54276.800306899873</v>
      </c>
    </row>
    <row r="173" spans="1:17" s="9" customFormat="1" ht="8.4499999999999993" customHeight="1" x14ac:dyDescent="0.25">
      <c r="A173" s="11"/>
      <c r="B173" s="11"/>
      <c r="C173" s="11"/>
      <c r="D173" s="11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</row>
    <row r="174" spans="1:17" s="9" customFormat="1" x14ac:dyDescent="0.25">
      <c r="A174" s="21" t="s">
        <v>251</v>
      </c>
      <c r="B174" s="21"/>
      <c r="C174" s="21"/>
      <c r="D174" s="21"/>
      <c r="E174" s="18"/>
      <c r="F174" s="18">
        <f>F27+F33+F172</f>
        <v>4146091.0261859996</v>
      </c>
      <c r="G174" s="18">
        <f t="shared" ref="G174:Q174" si="36">G27+G33+G172</f>
        <v>572734.10620300006</v>
      </c>
      <c r="H174" s="18">
        <f t="shared" si="36"/>
        <v>49734.106203000003</v>
      </c>
      <c r="I174" s="18">
        <f t="shared" si="36"/>
        <v>4669091.0261859996</v>
      </c>
      <c r="J174" s="18">
        <f t="shared" si="36"/>
        <v>3182.7</v>
      </c>
      <c r="K174" s="18">
        <f t="shared" si="36"/>
        <v>4062411.6256326791</v>
      </c>
      <c r="L174" s="18">
        <f t="shared" si="36"/>
        <v>603496.70055332</v>
      </c>
      <c r="M174" s="18">
        <f t="shared" si="36"/>
        <v>3598134.0250162799</v>
      </c>
      <c r="N174" s="18">
        <f t="shared" si="36"/>
        <v>2398600.4848490409</v>
      </c>
      <c r="O174" s="18">
        <f t="shared" si="36"/>
        <v>2343630.4324176414</v>
      </c>
      <c r="P174" s="18">
        <f t="shared" si="36"/>
        <v>1199533.5401672393</v>
      </c>
      <c r="Q174" s="18">
        <f t="shared" si="36"/>
        <v>54970.052431399876</v>
      </c>
    </row>
  </sheetData>
  <autoFilter ref="A4:O174" xr:uid="{00000000-0001-0000-0000-000000000000}"/>
  <mergeCells count="9">
    <mergeCell ref="A33:D33"/>
    <mergeCell ref="A172:D172"/>
    <mergeCell ref="A174:D174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5" width="9.5703125" customWidth="1"/>
    <col min="6" max="6" width="27.5703125" customWidth="1"/>
    <col min="7" max="18" width="18.85546875" customWidth="1"/>
  </cols>
  <sheetData>
    <row r="1" spans="1:18" x14ac:dyDescent="0.25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 x14ac:dyDescent="0.25">
      <c r="A2" s="8" t="s">
        <v>0</v>
      </c>
      <c r="B2" s="8" t="s">
        <v>0</v>
      </c>
      <c r="C2" s="8" t="s">
        <v>0</v>
      </c>
      <c r="D2" s="8" t="s">
        <v>0</v>
      </c>
      <c r="E2" s="8"/>
      <c r="F2" s="23" t="s">
        <v>243</v>
      </c>
      <c r="G2" s="23"/>
      <c r="H2" s="23"/>
      <c r="I2" s="23"/>
      <c r="J2" s="23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 x14ac:dyDescent="0.25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22.5" x14ac:dyDescent="0.25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33.75" x14ac:dyDescent="0.25">
      <c r="A8" s="24" t="s">
        <v>244</v>
      </c>
      <c r="B8" s="25"/>
      <c r="C8" s="25"/>
      <c r="D8" s="26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 x14ac:dyDescent="0.25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56.25" x14ac:dyDescent="0.25">
      <c r="A11" s="24" t="s">
        <v>245</v>
      </c>
      <c r="B11" s="25"/>
      <c r="C11" s="25"/>
      <c r="D11" s="26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 x14ac:dyDescent="0.25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22.5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22.5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56.25" x14ac:dyDescent="0.25">
      <c r="A18" s="24" t="s">
        <v>246</v>
      </c>
      <c r="B18" s="25"/>
      <c r="C18" s="25"/>
      <c r="D18" s="26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 x14ac:dyDescent="0.25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22.5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7" customHeight="1" x14ac:dyDescent="0.25">
      <c r="A25" s="24" t="s">
        <v>247</v>
      </c>
      <c r="B25" s="25"/>
      <c r="C25" s="25"/>
      <c r="D25" s="26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 x14ac:dyDescent="0.25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33.75" x14ac:dyDescent="0.25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 x14ac:dyDescent="0.25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 x14ac:dyDescent="0.25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22.5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22.5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33.75" x14ac:dyDescent="0.25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 x14ac:dyDescent="0.25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90" x14ac:dyDescent="0.25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90" x14ac:dyDescent="0.25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67.5" x14ac:dyDescent="0.25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67.5" x14ac:dyDescent="0.25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101.25" x14ac:dyDescent="0.25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101.25" x14ac:dyDescent="0.25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101.25" x14ac:dyDescent="0.25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78.75" x14ac:dyDescent="0.25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78.75" x14ac:dyDescent="0.25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90" x14ac:dyDescent="0.25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90" x14ac:dyDescent="0.25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78.75" x14ac:dyDescent="0.25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45" x14ac:dyDescent="0.25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45" x14ac:dyDescent="0.25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56.25" x14ac:dyDescent="0.25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56.25" x14ac:dyDescent="0.25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33.75" x14ac:dyDescent="0.25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45" x14ac:dyDescent="0.25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45" x14ac:dyDescent="0.25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45" x14ac:dyDescent="0.25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45" x14ac:dyDescent="0.25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45" x14ac:dyDescent="0.25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45" x14ac:dyDescent="0.25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45" x14ac:dyDescent="0.25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45" x14ac:dyDescent="0.25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78.75" x14ac:dyDescent="0.25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78.75" x14ac:dyDescent="0.25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112.5" x14ac:dyDescent="0.25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112.5" x14ac:dyDescent="0.25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67.5" x14ac:dyDescent="0.25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67.5" x14ac:dyDescent="0.25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45" x14ac:dyDescent="0.25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101.25" x14ac:dyDescent="0.25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101.25" x14ac:dyDescent="0.25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67.5" x14ac:dyDescent="0.25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67.5" x14ac:dyDescent="0.25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56.25" x14ac:dyDescent="0.25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56.25" x14ac:dyDescent="0.25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56.25" x14ac:dyDescent="0.25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78.75" x14ac:dyDescent="0.25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78.75" x14ac:dyDescent="0.25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56.25" x14ac:dyDescent="0.25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67.5" x14ac:dyDescent="0.25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56.25" x14ac:dyDescent="0.25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101.25" x14ac:dyDescent="0.25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101.25" x14ac:dyDescent="0.25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67.5" x14ac:dyDescent="0.25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101.25" x14ac:dyDescent="0.25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45" x14ac:dyDescent="0.25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45" x14ac:dyDescent="0.25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45" x14ac:dyDescent="0.25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56.25" x14ac:dyDescent="0.25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67.5" x14ac:dyDescent="0.25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56.25" x14ac:dyDescent="0.25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112.5" x14ac:dyDescent="0.25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112.5" x14ac:dyDescent="0.25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67.5" x14ac:dyDescent="0.25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112.5" x14ac:dyDescent="0.25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112.5" x14ac:dyDescent="0.25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67.5" x14ac:dyDescent="0.25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56.25" x14ac:dyDescent="0.25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56.25" x14ac:dyDescent="0.25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45" x14ac:dyDescent="0.25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90" x14ac:dyDescent="0.25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112.5" x14ac:dyDescent="0.25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112.5" x14ac:dyDescent="0.25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112.5" x14ac:dyDescent="0.25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56.25" x14ac:dyDescent="0.25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56.25" x14ac:dyDescent="0.25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78.75" x14ac:dyDescent="0.25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78.75" x14ac:dyDescent="0.25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45" x14ac:dyDescent="0.25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78.75" x14ac:dyDescent="0.25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67.5" x14ac:dyDescent="0.25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67.5" x14ac:dyDescent="0.25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56.25" x14ac:dyDescent="0.25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90" x14ac:dyDescent="0.25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90" x14ac:dyDescent="0.25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45" x14ac:dyDescent="0.25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67.5" x14ac:dyDescent="0.25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67.5" x14ac:dyDescent="0.25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45" x14ac:dyDescent="0.25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112.5" x14ac:dyDescent="0.25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56.25" x14ac:dyDescent="0.25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56.25" x14ac:dyDescent="0.25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67.5" x14ac:dyDescent="0.25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56.25" x14ac:dyDescent="0.25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67.5" x14ac:dyDescent="0.25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67.5" x14ac:dyDescent="0.25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67.5" x14ac:dyDescent="0.25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45" x14ac:dyDescent="0.25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56.25" x14ac:dyDescent="0.25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56.25" x14ac:dyDescent="0.25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78.75" x14ac:dyDescent="0.25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45" x14ac:dyDescent="0.25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45" x14ac:dyDescent="0.25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67.5" x14ac:dyDescent="0.25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67.5" x14ac:dyDescent="0.25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67.5" x14ac:dyDescent="0.25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67.5" x14ac:dyDescent="0.25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56.25" x14ac:dyDescent="0.25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56.25" x14ac:dyDescent="0.25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67.5" x14ac:dyDescent="0.25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33.75" x14ac:dyDescent="0.25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56.25" x14ac:dyDescent="0.25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33.75" x14ac:dyDescent="0.25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33.75" x14ac:dyDescent="0.25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56.25" x14ac:dyDescent="0.25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56.25" x14ac:dyDescent="0.25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45" x14ac:dyDescent="0.25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45" x14ac:dyDescent="0.25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45" x14ac:dyDescent="0.25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56.25" x14ac:dyDescent="0.25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45" x14ac:dyDescent="0.25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56.25" x14ac:dyDescent="0.25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56.25" x14ac:dyDescent="0.25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56.25" x14ac:dyDescent="0.25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56.25" x14ac:dyDescent="0.25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56.25" x14ac:dyDescent="0.25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45" x14ac:dyDescent="0.25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45" x14ac:dyDescent="0.25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67.5" x14ac:dyDescent="0.25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67.5" x14ac:dyDescent="0.25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33.75" x14ac:dyDescent="0.25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33.75" x14ac:dyDescent="0.25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33.75" x14ac:dyDescent="0.25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33.75" x14ac:dyDescent="0.25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45" x14ac:dyDescent="0.25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56.25" x14ac:dyDescent="0.25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56.25" x14ac:dyDescent="0.25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22.5" x14ac:dyDescent="0.25">
      <c r="A165" s="20" t="s">
        <v>250</v>
      </c>
      <c r="B165" s="20"/>
      <c r="C165" s="20"/>
      <c r="D165" s="20"/>
      <c r="E165" s="3" t="str">
        <f t="shared" ref="E165:E167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x14ac:dyDescent="0.25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22.5" x14ac:dyDescent="0.25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 x14ac:dyDescent="0.25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" si="22">N168-O168</f>
        <v>1188886543394.2402</v>
      </c>
      <c r="R168" s="6">
        <f t="shared" si="17"/>
        <v>2421994779.4699707</v>
      </c>
    </row>
    <row r="169" spans="1:18" s="9" customFormat="1" hidden="1" x14ac:dyDescent="0.25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 x14ac:dyDescent="0.25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 x14ac:dyDescent="0.25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EjecucionPresupuesta</vt:lpstr>
      <vt:lpstr>REP_EPG034_EjecucionPresupuFORM</vt:lpstr>
      <vt:lpstr>EjecucionPresupuesta!Área_de_impresión</vt:lpstr>
      <vt:lpstr>REP_EPG034_EjecucionPresupuFORM!Área_de_impresión</vt:lpstr>
      <vt:lpstr>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David Camilo Fonseca Puentes</cp:lastModifiedBy>
  <cp:lastPrinted>2023-06-06T15:44:44Z</cp:lastPrinted>
  <dcterms:created xsi:type="dcterms:W3CDTF">2023-06-01T12:40:12Z</dcterms:created>
  <dcterms:modified xsi:type="dcterms:W3CDTF">2023-12-20T21:28:21Z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