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3\PAGINA WEB\2.- ENERO - MARZO\"/>
    </mc:Choice>
  </mc:AlternateContent>
  <xr:revisionPtr revIDLastSave="0" documentId="13_ncr:1_{251072CA-5826-48B0-B40B-113E004466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Print_Titles" localSheetId="0">REP_EPG034_EjecucionPresupuesta!$1:$4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7" i="1" l="1"/>
  <c r="P27" i="1"/>
  <c r="O27" i="1"/>
  <c r="N27" i="1"/>
  <c r="M27" i="1"/>
  <c r="M167" i="1" s="1"/>
  <c r="M169" i="1" s="1"/>
  <c r="L27" i="1"/>
  <c r="K27" i="1"/>
  <c r="J27" i="1"/>
  <c r="I27" i="1"/>
  <c r="I167" i="1" s="1"/>
  <c r="I169" i="1" s="1"/>
  <c r="H27" i="1"/>
  <c r="G27" i="1"/>
  <c r="F27" i="1"/>
  <c r="F25" i="1"/>
  <c r="Q167" i="1"/>
  <c r="P167" i="1"/>
  <c r="O167" i="1"/>
  <c r="O169" i="1" s="1"/>
  <c r="N167" i="1"/>
  <c r="N169" i="1" s="1"/>
  <c r="L167" i="1"/>
  <c r="K167" i="1"/>
  <c r="K169" i="1" s="1"/>
  <c r="J167" i="1"/>
  <c r="J169" i="1" s="1"/>
  <c r="H167" i="1"/>
  <c r="G167" i="1"/>
  <c r="G169" i="1" s="1"/>
  <c r="Q165" i="1"/>
  <c r="P165" i="1"/>
  <c r="O165" i="1"/>
  <c r="N165" i="1"/>
  <c r="M165" i="1"/>
  <c r="L165" i="1"/>
  <c r="K165" i="1"/>
  <c r="J165" i="1"/>
  <c r="I165" i="1"/>
  <c r="H165" i="1"/>
  <c r="G165" i="1"/>
  <c r="F165" i="1"/>
  <c r="L169" i="1"/>
  <c r="H169" i="1"/>
  <c r="I33" i="1"/>
  <c r="F33" i="1"/>
  <c r="O33" i="1"/>
  <c r="N33" i="1"/>
  <c r="M33" i="1"/>
  <c r="L33" i="1"/>
  <c r="K33" i="1"/>
  <c r="J33" i="1"/>
  <c r="H33" i="1"/>
  <c r="G33" i="1"/>
  <c r="O25" i="1"/>
  <c r="N25" i="1"/>
  <c r="M25" i="1"/>
  <c r="L25" i="1"/>
  <c r="K25" i="1"/>
  <c r="J25" i="1"/>
  <c r="I25" i="1"/>
  <c r="H25" i="1"/>
  <c r="G25" i="1"/>
  <c r="O18" i="1"/>
  <c r="N18" i="1"/>
  <c r="M18" i="1"/>
  <c r="L18" i="1"/>
  <c r="K18" i="1"/>
  <c r="J18" i="1"/>
  <c r="I18" i="1"/>
  <c r="H18" i="1"/>
  <c r="G18" i="1"/>
  <c r="F18" i="1"/>
  <c r="O11" i="1"/>
  <c r="N11" i="1"/>
  <c r="M11" i="1"/>
  <c r="L11" i="1"/>
  <c r="K11" i="1"/>
  <c r="J11" i="1"/>
  <c r="I11" i="1"/>
  <c r="H11" i="1"/>
  <c r="G11" i="1"/>
  <c r="F11" i="1"/>
  <c r="F8" i="1"/>
  <c r="O8" i="1"/>
  <c r="N8" i="1"/>
  <c r="M8" i="1"/>
  <c r="L8" i="1"/>
  <c r="K8" i="1"/>
  <c r="J8" i="1"/>
  <c r="I8" i="1"/>
  <c r="H8" i="1"/>
  <c r="G8" i="1"/>
  <c r="F167" i="1" l="1"/>
  <c r="F169" i="1" s="1"/>
  <c r="P6" i="1" l="1"/>
  <c r="Q6" i="1"/>
  <c r="P7" i="1"/>
  <c r="Q7" i="1"/>
  <c r="P10" i="1"/>
  <c r="P11" i="1" s="1"/>
  <c r="Q10" i="1"/>
  <c r="Q11" i="1" s="1"/>
  <c r="P13" i="1"/>
  <c r="Q13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8" i="1"/>
  <c r="Q168" i="1"/>
  <c r="Q5" i="1"/>
  <c r="P5" i="1"/>
  <c r="Q169" i="1" l="1"/>
  <c r="P169" i="1"/>
  <c r="Q33" i="1"/>
  <c r="Q25" i="1"/>
  <c r="P33" i="1"/>
  <c r="Q18" i="1"/>
  <c r="P18" i="1"/>
  <c r="P25" i="1"/>
  <c r="P8" i="1"/>
  <c r="Q8" i="1"/>
</calcChain>
</file>

<file path=xl/sharedStrings.xml><?xml version="1.0" encoding="utf-8"?>
<sst xmlns="http://schemas.openxmlformats.org/spreadsheetml/2006/main" count="825" uniqueCount="252">
  <si>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</si>
  <si>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</si>
  <si>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</si>
  <si>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</si>
  <si>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</si>
  <si>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</si>
  <si>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</si>
  <si>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</si>
  <si>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</si>
  <si>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</si>
  <si>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</si>
  <si>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</si>
  <si>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</si>
  <si>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</si>
  <si>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</si>
  <si>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</si>
  <si>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</si>
  <si>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</si>
  <si>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</si>
  <si>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</si>
  <si>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</si>
  <si>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</si>
  <si>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</si>
  <si>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</si>
  <si>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</si>
  <si>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</si>
  <si>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</si>
  <si>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</si>
  <si>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</si>
  <si>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</si>
  <si>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</si>
  <si>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</si>
  <si>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</si>
  <si>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</si>
  <si>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</si>
  <si>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</si>
  <si>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</si>
  <si>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</si>
  <si>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</si>
  <si>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</si>
  <si>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</si>
  <si>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</si>
  <si>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</si>
  <si>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</si>
  <si>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</si>
  <si>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</si>
  <si>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</si>
  <si>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</si>
  <si>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</si>
  <si>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</si>
  <si>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</si>
  <si>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</si>
  <si>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</si>
  <si>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</si>
  <si>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</si>
  <si>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</si>
  <si>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</si>
  <si>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</si>
  <si>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</si>
  <si>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</si>
  <si>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</si>
  <si>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</si>
  <si>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</si>
  <si>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</si>
  <si>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</si>
  <si>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</si>
  <si>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</si>
  <si>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</si>
  <si>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</si>
  <si>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</si>
  <si>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</si>
  <si>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</si>
  <si>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</si>
  <si>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</si>
  <si>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</si>
  <si>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</si>
  <si>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</si>
  <si>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</si>
  <si>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</si>
  <si>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</si>
  <si>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</si>
  <si>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</si>
  <si>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</si>
  <si>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</si>
  <si>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</si>
  <si>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</si>
  <si>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</si>
  <si>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</si>
  <si>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</si>
  <si>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</si>
  <si>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</si>
  <si>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</si>
  <si>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</si>
  <si>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</si>
  <si>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</si>
  <si>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</si>
  <si>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</si>
  <si>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</si>
  <si>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</si>
  <si>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</si>
  <si>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</si>
  <si>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</si>
  <si>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</si>
  <si>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</si>
  <si>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</si>
  <si>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</si>
  <si>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</si>
  <si>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</si>
  <si>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</si>
  <si>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</si>
  <si>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</si>
  <si>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</si>
  <si>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</si>
  <si>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</si>
  <si>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</si>
  <si>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</si>
  <si>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</si>
  <si>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</si>
  <si>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</si>
  <si>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</si>
  <si>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</si>
  <si>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</si>
  <si>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</si>
  <si>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</si>
  <si>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</si>
  <si>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</si>
  <si>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</si>
  <si>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</si>
  <si>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</si>
  <si>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</si>
  <si>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</si>
  <si>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</si>
  <si>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</si>
  <si>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</si>
  <si>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</si>
  <si>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</si>
  <si>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</si>
  <si>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</si>
  <si>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</si>
  <si>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</si>
  <si>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</si>
  <si>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</si>
  <si>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</si>
  <si>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</si>
  <si>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</si>
  <si>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</si>
  <si>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</si>
  <si>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</si>
  <si>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</si>
  <si>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</si>
  <si>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</si>
  <si>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</si>
  <si>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</si>
  <si>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</si>
  <si>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</si>
  <si>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</si>
  <si>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</si>
  <si>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</si>
  <si>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</si>
  <si>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</si>
  <si>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</si>
  <si>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</si>
  <si>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</si>
  <si>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</si>
  <si>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</si>
  <si>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</si>
  <si>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</si>
  <si>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</si>
  <si>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</si>
  <si>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</si>
  <si>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</si>
  <si>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</si>
  <si>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</si>
  <si>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</si>
  <si>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</si>
  <si>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</si>
  <si>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</si>
  <si>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</si>
  <si>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</si>
  <si>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</si>
  <si>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</si>
  <si>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</si>
  <si>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</si>
  <si>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</si>
  <si>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</si>
  <si>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</si>
  <si>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</si>
  <si>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</si>
  <si>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</si>
  <si>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</si>
  <si>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</si>
  <si>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</si>
  <si>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</si>
  <si>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</si>
  <si>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</si>
  <si>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</si>
  <si>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</si>
  <si>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</si>
  <si>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</si>
  <si>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</si>
  <si>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</si>
  <si>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</si>
  <si>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</si>
  <si>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</si>
  <si>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</si>
  <si>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</si>
  <si>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</si>
  <si>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</si>
  <si>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</si>
  <si>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</si>
  <si>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</si>
  <si>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</si>
  <si>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</si>
  <si>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</si>
  <si>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</si>
  <si>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</si>
  <si>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</si>
  <si>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</si>
  <si>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</si>
  <si>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</si>
  <si>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</si>
  <si>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</si>
  <si>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</si>
  <si>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</si>
  <si>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</si>
  <si>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</si>
  <si>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</si>
  <si>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</si>
  <si>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</si>
  <si>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</si>
  <si>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</si>
  <si>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</si>
  <si>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</si>
  <si>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</si>
  <si>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</si>
  <si>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</si>
  <si>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</si>
  <si>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</si>
  <si>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</si>
  <si>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</si>
  <si>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</si>
  <si>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</si>
  <si>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</si>
  <si>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ENERO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</si>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</sst>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6" fillId="0" borderId="1" xfId="0" applyNumberFormat="1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7" fillId="0" borderId="0" xfId="0" applyFont="1"/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A4" sqref="A4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10" customFormat="1">
      <c r="A2" s="9" t="s">
        <v>0</v>
      </c>
      <c r="B2" s="9" t="s">
        <v>0</v>
      </c>
      <c r="C2" s="9" t="s">
        <v>0</v>
      </c>
      <c r="D2" s="9" t="s">
        <v>0</v>
      </c>
      <c r="E2" s="22" t="s">
        <v>243</v>
      </c>
      <c r="F2" s="22"/>
      <c r="G2" s="22"/>
      <c r="H2" s="22"/>
      <c r="I2" s="22"/>
      <c r="J2" s="9" t="s">
        <v>0</v>
      </c>
      <c r="K2" s="9" t="s">
        <v>0</v>
      </c>
      <c r="L2" s="9" t="s">
        <v>0</v>
      </c>
      <c r="M2" s="9" t="s">
        <v>0</v>
      </c>
      <c r="N2" s="9" t="s">
        <v>0</v>
      </c>
      <c r="O2" s="9"/>
      <c r="P2" s="9"/>
      <c r="Q2" s="9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63565065960</v>
      </c>
      <c r="L5" s="6">
        <v>0</v>
      </c>
      <c r="M5" s="6">
        <v>3107981603</v>
      </c>
      <c r="N5" s="6">
        <v>3034076191</v>
      </c>
      <c r="O5" s="6">
        <v>3034076191</v>
      </c>
      <c r="P5" s="8">
        <f>M5-N5</f>
        <v>73905412</v>
      </c>
      <c r="Q5" s="8">
        <f>N5-O5</f>
        <v>0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1310611543</v>
      </c>
      <c r="N6" s="6">
        <v>1310611543</v>
      </c>
      <c r="O6" s="6">
        <v>1061101554</v>
      </c>
      <c r="P6" s="8">
        <f t="shared" ref="P6:P82" si="0">M6-N6</f>
        <v>0</v>
      </c>
      <c r="Q6" s="8">
        <f t="shared" ref="Q6:Q82" si="1">N6-O6</f>
        <v>249509989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441053899</v>
      </c>
      <c r="N7" s="6">
        <v>441053899</v>
      </c>
      <c r="O7" s="6">
        <v>441053899</v>
      </c>
      <c r="P7" s="8">
        <f t="shared" si="0"/>
        <v>0</v>
      </c>
      <c r="Q7" s="8">
        <f t="shared" si="1"/>
        <v>0</v>
      </c>
    </row>
    <row r="8" spans="1:17" s="10" customFormat="1">
      <c r="A8" s="23" t="s">
        <v>244</v>
      </c>
      <c r="B8" s="24"/>
      <c r="C8" s="24"/>
      <c r="D8" s="25"/>
      <c r="E8" s="11"/>
      <c r="F8" s="11">
        <f>SUM(F5:F7)</f>
        <v>92123284000</v>
      </c>
      <c r="G8" s="11">
        <f t="shared" ref="G8:L8" si="2">SUM(G5:G7)</f>
        <v>0</v>
      </c>
      <c r="H8" s="11">
        <f t="shared" si="2"/>
        <v>0</v>
      </c>
      <c r="I8" s="11">
        <f>SUM(I5:I7)</f>
        <v>92123284000</v>
      </c>
      <c r="J8" s="11">
        <f t="shared" si="2"/>
        <v>0</v>
      </c>
      <c r="K8" s="11">
        <f>SUM(K5:K7)</f>
        <v>92123284000</v>
      </c>
      <c r="L8" s="11">
        <f t="shared" si="2"/>
        <v>0</v>
      </c>
      <c r="M8" s="11">
        <f>SUM(M5:M7)</f>
        <v>4859647045</v>
      </c>
      <c r="N8" s="11">
        <f>SUM(N5:N7)</f>
        <v>4785741633</v>
      </c>
      <c r="O8" s="11">
        <f>SUM(O5:O7)</f>
        <v>4536231644</v>
      </c>
      <c r="P8" s="11">
        <f>SUM(P5:P7)</f>
        <v>73905412</v>
      </c>
      <c r="Q8" s="11">
        <f>SUM(Q5:Q7)</f>
        <v>249509989</v>
      </c>
    </row>
    <row r="9" spans="1:17" s="10" customFormat="1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33636677042.509998</v>
      </c>
      <c r="L10" s="6">
        <v>12965743066.49</v>
      </c>
      <c r="M10" s="6">
        <v>23066211436.200001</v>
      </c>
      <c r="N10" s="6">
        <v>3051713088.9099998</v>
      </c>
      <c r="O10" s="6">
        <v>0</v>
      </c>
      <c r="P10" s="8">
        <f t="shared" si="0"/>
        <v>20014498347.290001</v>
      </c>
      <c r="Q10" s="8">
        <f t="shared" si="1"/>
        <v>3051713088.9099998</v>
      </c>
    </row>
    <row r="11" spans="1:17" s="10" customFormat="1">
      <c r="A11" s="23" t="s">
        <v>245</v>
      </c>
      <c r="B11" s="24"/>
      <c r="C11" s="24"/>
      <c r="D11" s="25"/>
      <c r="E11" s="11"/>
      <c r="F11" s="11">
        <f>SUM(F10)</f>
        <v>46602420109</v>
      </c>
      <c r="G11" s="11">
        <f t="shared" ref="G11:Q11" si="3">SUM(G10)</f>
        <v>0</v>
      </c>
      <c r="H11" s="11">
        <f t="shared" si="3"/>
        <v>0</v>
      </c>
      <c r="I11" s="11">
        <f t="shared" si="3"/>
        <v>46602420109</v>
      </c>
      <c r="J11" s="11">
        <f t="shared" si="3"/>
        <v>0</v>
      </c>
      <c r="K11" s="11">
        <f t="shared" si="3"/>
        <v>33636677042.509998</v>
      </c>
      <c r="L11" s="11">
        <f t="shared" si="3"/>
        <v>12965743066.49</v>
      </c>
      <c r="M11" s="11">
        <f t="shared" si="3"/>
        <v>23066211436.200001</v>
      </c>
      <c r="N11" s="11">
        <f t="shared" si="3"/>
        <v>3051713088.9099998</v>
      </c>
      <c r="O11" s="11">
        <f t="shared" si="3"/>
        <v>0</v>
      </c>
      <c r="P11" s="11">
        <f t="shared" si="3"/>
        <v>20014498347.290001</v>
      </c>
      <c r="Q11" s="11">
        <f t="shared" si="3"/>
        <v>3051713088.9099998</v>
      </c>
    </row>
    <row r="12" spans="1:17" s="10" customFormat="1">
      <c r="A12" s="12"/>
      <c r="B12" s="12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8">
        <f t="shared" si="0"/>
        <v>0</v>
      </c>
      <c r="Q13" s="8">
        <f t="shared" si="1"/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24827454</v>
      </c>
      <c r="N14" s="6">
        <v>24827454</v>
      </c>
      <c r="O14" s="6">
        <v>24827454</v>
      </c>
      <c r="P14" s="8">
        <f t="shared" si="0"/>
        <v>0</v>
      </c>
      <c r="Q14" s="8">
        <f t="shared" si="1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0</v>
      </c>
      <c r="N15" s="6">
        <v>0</v>
      </c>
      <c r="O15" s="6">
        <v>0</v>
      </c>
      <c r="P15" s="8">
        <f t="shared" si="0"/>
        <v>0</v>
      </c>
      <c r="Q15" s="8">
        <f t="shared" si="1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0</v>
      </c>
      <c r="N16" s="6">
        <v>0</v>
      </c>
      <c r="O16" s="6">
        <v>0</v>
      </c>
      <c r="P16" s="8">
        <f t="shared" si="0"/>
        <v>0</v>
      </c>
      <c r="Q16" s="8">
        <f t="shared" si="1"/>
        <v>0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0</v>
      </c>
      <c r="N17" s="6">
        <v>0</v>
      </c>
      <c r="O17" s="6">
        <v>0</v>
      </c>
      <c r="P17" s="8">
        <f t="shared" si="0"/>
        <v>0</v>
      </c>
      <c r="Q17" s="8">
        <f t="shared" si="1"/>
        <v>0</v>
      </c>
    </row>
    <row r="18" spans="1:19" s="10" customFormat="1">
      <c r="A18" s="23" t="s">
        <v>246</v>
      </c>
      <c r="B18" s="24"/>
      <c r="C18" s="24"/>
      <c r="D18" s="25"/>
      <c r="E18" s="11"/>
      <c r="F18" s="11">
        <f>SUM(F13:F17)</f>
        <v>48768279008</v>
      </c>
      <c r="G18" s="11">
        <f t="shared" ref="G18:Q18" si="4">SUM(G13:G17)</f>
        <v>0</v>
      </c>
      <c r="H18" s="11">
        <f t="shared" si="4"/>
        <v>0</v>
      </c>
      <c r="I18" s="11">
        <f t="shared" si="4"/>
        <v>48768279008</v>
      </c>
      <c r="J18" s="11">
        <f t="shared" si="4"/>
        <v>3182700000</v>
      </c>
      <c r="K18" s="11">
        <f t="shared" si="4"/>
        <v>45585579008</v>
      </c>
      <c r="L18" s="11">
        <f t="shared" si="4"/>
        <v>0</v>
      </c>
      <c r="M18" s="11">
        <f t="shared" si="4"/>
        <v>24827454</v>
      </c>
      <c r="N18" s="11">
        <f t="shared" si="4"/>
        <v>24827454</v>
      </c>
      <c r="O18" s="11">
        <f t="shared" si="4"/>
        <v>24827454</v>
      </c>
      <c r="P18" s="11">
        <f t="shared" si="4"/>
        <v>0</v>
      </c>
      <c r="Q18" s="11">
        <f t="shared" si="4"/>
        <v>0</v>
      </c>
    </row>
    <row r="19" spans="1:19" s="10" customFormat="1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9398042</v>
      </c>
      <c r="N20" s="6">
        <v>4665635</v>
      </c>
      <c r="O20" s="6">
        <v>69740</v>
      </c>
      <c r="P20" s="8">
        <f t="shared" si="0"/>
        <v>4732407</v>
      </c>
      <c r="Q20" s="8">
        <f t="shared" si="1"/>
        <v>4595895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8">
        <f t="shared" si="0"/>
        <v>0</v>
      </c>
      <c r="Q21" s="8">
        <f t="shared" si="1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8">
        <f t="shared" si="0"/>
        <v>0</v>
      </c>
      <c r="Q22" s="8">
        <f t="shared" si="1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8">
        <f t="shared" si="0"/>
        <v>0</v>
      </c>
      <c r="Q23" s="8">
        <f t="shared" si="1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8">
        <f t="shared" si="0"/>
        <v>0</v>
      </c>
      <c r="Q24" s="8">
        <f t="shared" si="1"/>
        <v>0</v>
      </c>
    </row>
    <row r="25" spans="1:19" s="10" customFormat="1" ht="22.5" customHeight="1">
      <c r="A25" s="23" t="s">
        <v>247</v>
      </c>
      <c r="B25" s="24"/>
      <c r="C25" s="24"/>
      <c r="D25" s="25"/>
      <c r="E25" s="11"/>
      <c r="F25" s="11">
        <f>SUM(F20:F24)</f>
        <v>44612694816</v>
      </c>
      <c r="G25" s="11">
        <f t="shared" ref="G25:P25" si="5">SUM(G20:G24)</f>
        <v>0</v>
      </c>
      <c r="H25" s="11">
        <f t="shared" si="5"/>
        <v>0</v>
      </c>
      <c r="I25" s="11">
        <f>SUM(I20:I24)</f>
        <v>44612694816</v>
      </c>
      <c r="J25" s="11">
        <f t="shared" si="5"/>
        <v>0</v>
      </c>
      <c r="K25" s="11">
        <f t="shared" si="5"/>
        <v>22150000000</v>
      </c>
      <c r="L25" s="11">
        <f t="shared" si="5"/>
        <v>22462694816</v>
      </c>
      <c r="M25" s="11">
        <f>SUM(M20:M24)</f>
        <v>9398042</v>
      </c>
      <c r="N25" s="11">
        <f>SUM(N20:N24)</f>
        <v>4665635</v>
      </c>
      <c r="O25" s="11">
        <f t="shared" si="5"/>
        <v>69740</v>
      </c>
      <c r="P25" s="11">
        <f t="shared" si="5"/>
        <v>4732407</v>
      </c>
      <c r="Q25" s="11">
        <f>SUM(Q20:Q24)</f>
        <v>4595895</v>
      </c>
    </row>
    <row r="26" spans="1:19" s="10" customFormat="1">
      <c r="A26" s="14"/>
      <c r="B26" s="15"/>
      <c r="C26" s="16"/>
      <c r="D26" s="14"/>
      <c r="E26" s="14"/>
      <c r="F26" s="14"/>
      <c r="G26" s="15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s="10" customFormat="1">
      <c r="A27" s="20" t="s">
        <v>248</v>
      </c>
      <c r="B27" s="20"/>
      <c r="C27" s="20"/>
      <c r="D27" s="20"/>
      <c r="E27" s="17"/>
      <c r="F27" s="17">
        <f>F11+F18+F25+F8</f>
        <v>232106677933</v>
      </c>
      <c r="G27" s="17">
        <f t="shared" ref="G27:Q27" si="6">G11+G18+G25+G8</f>
        <v>0</v>
      </c>
      <c r="H27" s="17">
        <f t="shared" si="6"/>
        <v>0</v>
      </c>
      <c r="I27" s="17">
        <f t="shared" si="6"/>
        <v>232106677933</v>
      </c>
      <c r="J27" s="17">
        <f t="shared" si="6"/>
        <v>3182700000</v>
      </c>
      <c r="K27" s="17">
        <f t="shared" si="6"/>
        <v>193495540050.51001</v>
      </c>
      <c r="L27" s="17">
        <f t="shared" si="6"/>
        <v>35428437882.489998</v>
      </c>
      <c r="M27" s="17">
        <f t="shared" si="6"/>
        <v>27960083977.200001</v>
      </c>
      <c r="N27" s="17">
        <f t="shared" si="6"/>
        <v>7866947810.9099998</v>
      </c>
      <c r="O27" s="17">
        <f t="shared" si="6"/>
        <v>4561128838</v>
      </c>
      <c r="P27" s="17">
        <f t="shared" si="6"/>
        <v>20093136166.290001</v>
      </c>
      <c r="Q27" s="17">
        <f t="shared" si="6"/>
        <v>3305818972.9099998</v>
      </c>
    </row>
    <row r="28" spans="1:19" s="10" customFormat="1">
      <c r="A28" s="14"/>
      <c r="B28" s="15"/>
      <c r="C28" s="16"/>
      <c r="D28" s="14"/>
      <c r="E28" s="14"/>
      <c r="F28" s="14"/>
      <c r="G28" s="15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s="10" customFormat="1">
      <c r="A29" s="14"/>
      <c r="B29" s="15"/>
      <c r="C29" s="16"/>
      <c r="D29" s="14"/>
      <c r="E29" s="14"/>
      <c r="F29" s="14"/>
      <c r="G29" s="15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8">
        <f t="shared" si="0"/>
        <v>0</v>
      </c>
      <c r="Q30" s="8">
        <f t="shared" si="1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8">
        <f t="shared" si="0"/>
        <v>0</v>
      </c>
      <c r="Q31" s="8">
        <f t="shared" si="1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8">
        <f t="shared" si="0"/>
        <v>0</v>
      </c>
      <c r="Q32" s="8">
        <f t="shared" si="1"/>
        <v>0</v>
      </c>
    </row>
    <row r="33" spans="1:19" s="10" customFormat="1">
      <c r="A33" s="20" t="s">
        <v>249</v>
      </c>
      <c r="B33" s="20"/>
      <c r="C33" s="20"/>
      <c r="D33" s="20"/>
      <c r="E33" s="17"/>
      <c r="F33" s="17">
        <f>SUM(F30:F32)</f>
        <v>114792589654</v>
      </c>
      <c r="G33" s="17">
        <f t="shared" ref="G33:O33" si="7">SUM(G30:G32)</f>
        <v>0</v>
      </c>
      <c r="H33" s="17">
        <f t="shared" si="7"/>
        <v>0</v>
      </c>
      <c r="I33" s="17">
        <f>SUM(I30:I32)</f>
        <v>114792589654</v>
      </c>
      <c r="J33" s="17">
        <f t="shared" si="7"/>
        <v>0</v>
      </c>
      <c r="K33" s="17">
        <f>SUM(K30:K32)</f>
        <v>0</v>
      </c>
      <c r="L33" s="17">
        <f>SUM(L30:L32)</f>
        <v>114792589654</v>
      </c>
      <c r="M33" s="17">
        <f>SUM(M30:M32)</f>
        <v>0</v>
      </c>
      <c r="N33" s="17">
        <f>SUM(N30:N32)</f>
        <v>0</v>
      </c>
      <c r="O33" s="17">
        <f t="shared" si="7"/>
        <v>0</v>
      </c>
      <c r="P33" s="17">
        <f>SUM(P30:P32)</f>
        <v>0</v>
      </c>
      <c r="Q33" s="17">
        <f>SUM(Q30:Q32)</f>
        <v>0</v>
      </c>
    </row>
    <row r="34" spans="1:19" s="10" customFormat="1">
      <c r="A34" s="14"/>
      <c r="B34" s="15"/>
      <c r="C34" s="16"/>
      <c r="D34" s="14"/>
      <c r="E34" s="14"/>
      <c r="F34" s="14"/>
      <c r="G34" s="15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0</v>
      </c>
      <c r="L35" s="6">
        <v>45000000000</v>
      </c>
      <c r="M35" s="6">
        <v>0</v>
      </c>
      <c r="N35" s="6">
        <v>0</v>
      </c>
      <c r="O35" s="6">
        <v>0</v>
      </c>
      <c r="P35" s="8">
        <f t="shared" si="0"/>
        <v>0</v>
      </c>
      <c r="Q35" s="8">
        <f t="shared" si="1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3700000000</v>
      </c>
      <c r="L36" s="6">
        <v>61300000000</v>
      </c>
      <c r="M36" s="6">
        <v>3700000000</v>
      </c>
      <c r="N36" s="6">
        <v>0</v>
      </c>
      <c r="O36" s="6">
        <v>0</v>
      </c>
      <c r="P36" s="8">
        <f t="shared" si="0"/>
        <v>3700000000</v>
      </c>
      <c r="Q36" s="8">
        <f t="shared" si="1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0</v>
      </c>
      <c r="L37" s="6">
        <v>3000000000</v>
      </c>
      <c r="M37" s="6">
        <v>0</v>
      </c>
      <c r="N37" s="6">
        <v>0</v>
      </c>
      <c r="O37" s="6">
        <v>0</v>
      </c>
      <c r="P37" s="8">
        <f t="shared" si="0"/>
        <v>0</v>
      </c>
      <c r="Q37" s="8">
        <f t="shared" si="1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0</v>
      </c>
      <c r="L38" s="6">
        <v>20000000000</v>
      </c>
      <c r="M38" s="6">
        <v>0</v>
      </c>
      <c r="N38" s="6">
        <v>0</v>
      </c>
      <c r="O38" s="6">
        <v>0</v>
      </c>
      <c r="P38" s="8">
        <f t="shared" si="0"/>
        <v>0</v>
      </c>
      <c r="Q38" s="8">
        <f t="shared" si="1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400000000</v>
      </c>
      <c r="L39" s="6">
        <v>39070719124</v>
      </c>
      <c r="M39" s="6">
        <v>274000000</v>
      </c>
      <c r="N39" s="6">
        <v>0</v>
      </c>
      <c r="O39" s="6">
        <v>0</v>
      </c>
      <c r="P39" s="8">
        <f t="shared" si="0"/>
        <v>274000000</v>
      </c>
      <c r="Q39" s="8">
        <f t="shared" si="1"/>
        <v>0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0</v>
      </c>
      <c r="L40" s="6">
        <v>40000000000</v>
      </c>
      <c r="M40" s="6">
        <v>0</v>
      </c>
      <c r="N40" s="6">
        <v>0</v>
      </c>
      <c r="O40" s="6">
        <v>0</v>
      </c>
      <c r="P40" s="8">
        <f t="shared" si="0"/>
        <v>0</v>
      </c>
      <c r="Q40" s="8">
        <f t="shared" si="1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0</v>
      </c>
      <c r="L41" s="6">
        <v>7000000000</v>
      </c>
      <c r="M41" s="6">
        <v>0</v>
      </c>
      <c r="N41" s="6">
        <v>0</v>
      </c>
      <c r="O41" s="6">
        <v>0</v>
      </c>
      <c r="P41" s="8">
        <f t="shared" si="0"/>
        <v>0</v>
      </c>
      <c r="Q41" s="8">
        <f t="shared" si="1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160000000</v>
      </c>
      <c r="L42" s="6">
        <v>40340000000</v>
      </c>
      <c r="M42" s="6">
        <v>110400000</v>
      </c>
      <c r="N42" s="6">
        <v>0</v>
      </c>
      <c r="O42" s="6">
        <v>0</v>
      </c>
      <c r="P42" s="8">
        <f t="shared" si="0"/>
        <v>110400000</v>
      </c>
      <c r="Q42" s="8">
        <f t="shared" si="1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8">
        <f t="shared" si="0"/>
        <v>0</v>
      </c>
      <c r="Q43" s="8">
        <f t="shared" si="1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8">
        <f t="shared" si="0"/>
        <v>0</v>
      </c>
      <c r="Q44" s="8">
        <f t="shared" si="1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0</v>
      </c>
      <c r="L45" s="6">
        <v>40000000000</v>
      </c>
      <c r="M45" s="6">
        <v>0</v>
      </c>
      <c r="N45" s="6">
        <v>0</v>
      </c>
      <c r="O45" s="6">
        <v>0</v>
      </c>
      <c r="P45" s="8">
        <f t="shared" si="0"/>
        <v>0</v>
      </c>
      <c r="Q45" s="8">
        <f t="shared" si="1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0</v>
      </c>
      <c r="L46" s="6">
        <v>1000000000</v>
      </c>
      <c r="M46" s="6">
        <v>0</v>
      </c>
      <c r="N46" s="6">
        <v>0</v>
      </c>
      <c r="O46" s="6">
        <v>0</v>
      </c>
      <c r="P46" s="8">
        <f t="shared" si="0"/>
        <v>0</v>
      </c>
      <c r="Q46" s="8">
        <f t="shared" si="1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0</v>
      </c>
      <c r="L47" s="6">
        <v>30000000000</v>
      </c>
      <c r="M47" s="6">
        <v>0</v>
      </c>
      <c r="N47" s="6">
        <v>0</v>
      </c>
      <c r="O47" s="6">
        <v>0</v>
      </c>
      <c r="P47" s="8">
        <f t="shared" si="0"/>
        <v>0</v>
      </c>
      <c r="Q47" s="8">
        <f t="shared" si="1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8">
        <f t="shared" si="0"/>
        <v>0</v>
      </c>
      <c r="Q48" s="8">
        <f t="shared" si="1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0</v>
      </c>
      <c r="L49" s="6">
        <v>6000000000</v>
      </c>
      <c r="M49" s="6">
        <v>0</v>
      </c>
      <c r="N49" s="6">
        <v>0</v>
      </c>
      <c r="O49" s="6">
        <v>0</v>
      </c>
      <c r="P49" s="8">
        <f t="shared" si="0"/>
        <v>0</v>
      </c>
      <c r="Q49" s="8">
        <f t="shared" si="1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8">
        <f t="shared" si="0"/>
        <v>0</v>
      </c>
      <c r="Q50" s="8">
        <f t="shared" si="1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528100000</v>
      </c>
      <c r="N51" s="6">
        <v>0</v>
      </c>
      <c r="O51" s="6">
        <v>0</v>
      </c>
      <c r="P51" s="8">
        <f t="shared" si="0"/>
        <v>528100000</v>
      </c>
      <c r="Q51" s="8">
        <f t="shared" si="1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0</v>
      </c>
      <c r="L52" s="6">
        <v>12283000000</v>
      </c>
      <c r="M52" s="6">
        <v>0</v>
      </c>
      <c r="N52" s="6">
        <v>0</v>
      </c>
      <c r="O52" s="6">
        <v>0</v>
      </c>
      <c r="P52" s="8">
        <f t="shared" si="0"/>
        <v>0</v>
      </c>
      <c r="Q52" s="8">
        <f t="shared" si="1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8">
        <f t="shared" si="0"/>
        <v>0</v>
      </c>
      <c r="Q53" s="8">
        <f t="shared" si="1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0</v>
      </c>
      <c r="L54" s="6">
        <v>1000000000</v>
      </c>
      <c r="M54" s="6">
        <v>0</v>
      </c>
      <c r="N54" s="6">
        <v>0</v>
      </c>
      <c r="O54" s="6">
        <v>0</v>
      </c>
      <c r="P54" s="8">
        <f t="shared" si="0"/>
        <v>0</v>
      </c>
      <c r="Q54" s="8">
        <f t="shared" si="1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0</v>
      </c>
      <c r="L55" s="6">
        <v>4000000000</v>
      </c>
      <c r="M55" s="6">
        <v>0</v>
      </c>
      <c r="N55" s="6">
        <v>0</v>
      </c>
      <c r="O55" s="6">
        <v>0</v>
      </c>
      <c r="P55" s="8">
        <f t="shared" si="0"/>
        <v>0</v>
      </c>
      <c r="Q55" s="8">
        <f t="shared" si="1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0</v>
      </c>
      <c r="L56" s="6">
        <v>500000000</v>
      </c>
      <c r="M56" s="6">
        <v>0</v>
      </c>
      <c r="N56" s="6">
        <v>0</v>
      </c>
      <c r="O56" s="6">
        <v>0</v>
      </c>
      <c r="P56" s="8">
        <f t="shared" si="0"/>
        <v>0</v>
      </c>
      <c r="Q56" s="8">
        <f t="shared" si="1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8">
        <f t="shared" si="0"/>
        <v>0</v>
      </c>
      <c r="Q57" s="8">
        <f t="shared" si="1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8">
        <f t="shared" si="0"/>
        <v>0</v>
      </c>
      <c r="Q58" s="8">
        <f t="shared" si="1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8">
        <f t="shared" si="0"/>
        <v>0</v>
      </c>
      <c r="Q59" s="8">
        <f t="shared" si="1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0</v>
      </c>
      <c r="L60" s="6">
        <v>10588398905</v>
      </c>
      <c r="M60" s="6">
        <v>0</v>
      </c>
      <c r="N60" s="6">
        <v>0</v>
      </c>
      <c r="O60" s="6">
        <v>0</v>
      </c>
      <c r="P60" s="8">
        <f t="shared" si="0"/>
        <v>0</v>
      </c>
      <c r="Q60" s="8">
        <f t="shared" si="1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0</v>
      </c>
      <c r="L61" s="6">
        <v>25000000000</v>
      </c>
      <c r="M61" s="6">
        <v>0</v>
      </c>
      <c r="N61" s="6">
        <v>0</v>
      </c>
      <c r="O61" s="6">
        <v>0</v>
      </c>
      <c r="P61" s="8">
        <f t="shared" si="0"/>
        <v>0</v>
      </c>
      <c r="Q61" s="8">
        <f t="shared" si="1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400000000</v>
      </c>
      <c r="L62" s="6">
        <v>600000000</v>
      </c>
      <c r="M62" s="6">
        <v>262600000</v>
      </c>
      <c r="N62" s="6">
        <v>0</v>
      </c>
      <c r="O62" s="6">
        <v>0</v>
      </c>
      <c r="P62" s="8">
        <f t="shared" si="0"/>
        <v>262600000</v>
      </c>
      <c r="Q62" s="8">
        <f t="shared" si="1"/>
        <v>0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0</v>
      </c>
      <c r="L63" s="6">
        <v>28000000000</v>
      </c>
      <c r="M63" s="6">
        <v>0</v>
      </c>
      <c r="N63" s="6">
        <v>0</v>
      </c>
      <c r="O63" s="6">
        <v>0</v>
      </c>
      <c r="P63" s="8">
        <f t="shared" si="0"/>
        <v>0</v>
      </c>
      <c r="Q63" s="8">
        <f t="shared" si="1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0</v>
      </c>
      <c r="L64" s="6">
        <v>10000000000</v>
      </c>
      <c r="M64" s="6">
        <v>0</v>
      </c>
      <c r="N64" s="6">
        <v>0</v>
      </c>
      <c r="O64" s="6">
        <v>0</v>
      </c>
      <c r="P64" s="8">
        <f t="shared" si="0"/>
        <v>0</v>
      </c>
      <c r="Q64" s="8">
        <f t="shared" si="1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0</v>
      </c>
      <c r="L65" s="6">
        <v>2000000000</v>
      </c>
      <c r="M65" s="6">
        <v>0</v>
      </c>
      <c r="N65" s="6">
        <v>0</v>
      </c>
      <c r="O65" s="6">
        <v>0</v>
      </c>
      <c r="P65" s="8">
        <f t="shared" si="0"/>
        <v>0</v>
      </c>
      <c r="Q65" s="8">
        <f t="shared" si="1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0</v>
      </c>
      <c r="L66" s="6">
        <v>15000000000</v>
      </c>
      <c r="M66" s="6">
        <v>0</v>
      </c>
      <c r="N66" s="6">
        <v>0</v>
      </c>
      <c r="O66" s="6">
        <v>0</v>
      </c>
      <c r="P66" s="8">
        <f t="shared" si="0"/>
        <v>0</v>
      </c>
      <c r="Q66" s="8">
        <f t="shared" si="1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0</v>
      </c>
      <c r="L67" s="6">
        <v>50000000000</v>
      </c>
      <c r="M67" s="6">
        <v>0</v>
      </c>
      <c r="N67" s="6">
        <v>0</v>
      </c>
      <c r="O67" s="6">
        <v>0</v>
      </c>
      <c r="P67" s="8">
        <f t="shared" si="0"/>
        <v>0</v>
      </c>
      <c r="Q67" s="8">
        <f t="shared" si="1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0</v>
      </c>
      <c r="L68" s="6">
        <v>59000000000</v>
      </c>
      <c r="M68" s="6">
        <v>0</v>
      </c>
      <c r="N68" s="6">
        <v>0</v>
      </c>
      <c r="O68" s="6">
        <v>0</v>
      </c>
      <c r="P68" s="8">
        <f t="shared" si="0"/>
        <v>0</v>
      </c>
      <c r="Q68" s="8">
        <f t="shared" si="1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0</v>
      </c>
      <c r="L69" s="6">
        <v>6000000000</v>
      </c>
      <c r="M69" s="6">
        <v>0</v>
      </c>
      <c r="N69" s="6">
        <v>0</v>
      </c>
      <c r="O69" s="6">
        <v>0</v>
      </c>
      <c r="P69" s="8">
        <f t="shared" si="0"/>
        <v>0</v>
      </c>
      <c r="Q69" s="8">
        <f t="shared" si="1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8">
        <f t="shared" si="0"/>
        <v>0</v>
      </c>
      <c r="Q70" s="8">
        <f t="shared" si="1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0</v>
      </c>
      <c r="L71" s="6">
        <v>2000000000</v>
      </c>
      <c r="M71" s="6">
        <v>0</v>
      </c>
      <c r="N71" s="6">
        <v>0</v>
      </c>
      <c r="O71" s="6">
        <v>0</v>
      </c>
      <c r="P71" s="8">
        <f t="shared" si="0"/>
        <v>0</v>
      </c>
      <c r="Q71" s="8">
        <f t="shared" si="1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0</v>
      </c>
      <c r="L72" s="6">
        <v>18682598357</v>
      </c>
      <c r="M72" s="6">
        <v>0</v>
      </c>
      <c r="N72" s="6">
        <v>0</v>
      </c>
      <c r="O72" s="6">
        <v>0</v>
      </c>
      <c r="P72" s="8">
        <f t="shared" si="0"/>
        <v>0</v>
      </c>
      <c r="Q72" s="8">
        <f t="shared" si="1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8">
        <f t="shared" si="0"/>
        <v>0</v>
      </c>
      <c r="Q73" s="8">
        <f t="shared" si="1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0</v>
      </c>
      <c r="L74" s="6">
        <v>2000000000</v>
      </c>
      <c r="M74" s="6">
        <v>0</v>
      </c>
      <c r="N74" s="6">
        <v>0</v>
      </c>
      <c r="O74" s="6">
        <v>0</v>
      </c>
      <c r="P74" s="8">
        <f t="shared" si="0"/>
        <v>0</v>
      </c>
      <c r="Q74" s="8">
        <f t="shared" si="1"/>
        <v>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8">
        <f t="shared" si="0"/>
        <v>0</v>
      </c>
      <c r="Q75" s="8">
        <f t="shared" si="1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0</v>
      </c>
      <c r="L76" s="6">
        <v>50000000000</v>
      </c>
      <c r="M76" s="6">
        <v>0</v>
      </c>
      <c r="N76" s="6">
        <v>0</v>
      </c>
      <c r="O76" s="6">
        <v>0</v>
      </c>
      <c r="P76" s="8">
        <f t="shared" si="0"/>
        <v>0</v>
      </c>
      <c r="Q76" s="8">
        <f t="shared" si="1"/>
        <v>0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8">
        <f t="shared" si="0"/>
        <v>0</v>
      </c>
      <c r="Q77" s="8">
        <f t="shared" si="1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8">
        <f t="shared" si="0"/>
        <v>0</v>
      </c>
      <c r="Q78" s="8">
        <f t="shared" si="1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0</v>
      </c>
      <c r="L79" s="6">
        <v>3000000000</v>
      </c>
      <c r="M79" s="6">
        <v>0</v>
      </c>
      <c r="N79" s="6">
        <v>0</v>
      </c>
      <c r="O79" s="6">
        <v>0</v>
      </c>
      <c r="P79" s="8">
        <f t="shared" si="0"/>
        <v>0</v>
      </c>
      <c r="Q79" s="8">
        <f t="shared" si="1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8">
        <f t="shared" si="0"/>
        <v>0</v>
      </c>
      <c r="Q80" s="8">
        <f t="shared" si="1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0</v>
      </c>
      <c r="L81" s="6">
        <v>6317289887</v>
      </c>
      <c r="M81" s="6">
        <v>0</v>
      </c>
      <c r="N81" s="6">
        <v>0</v>
      </c>
      <c r="O81" s="6">
        <v>0</v>
      </c>
      <c r="P81" s="8">
        <f t="shared" si="0"/>
        <v>0</v>
      </c>
      <c r="Q81" s="8">
        <f t="shared" si="1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0</v>
      </c>
      <c r="L82" s="6">
        <v>40000000000</v>
      </c>
      <c r="M82" s="6">
        <v>0</v>
      </c>
      <c r="N82" s="6">
        <v>0</v>
      </c>
      <c r="O82" s="6">
        <v>0</v>
      </c>
      <c r="P82" s="8">
        <f t="shared" si="0"/>
        <v>0</v>
      </c>
      <c r="Q82" s="8">
        <f t="shared" si="1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4963596914</v>
      </c>
      <c r="L83" s="6">
        <v>20653804729</v>
      </c>
      <c r="M83" s="6">
        <v>4810929188.3800001</v>
      </c>
      <c r="N83" s="6">
        <v>0</v>
      </c>
      <c r="O83" s="6">
        <v>0</v>
      </c>
      <c r="P83" s="8">
        <f t="shared" ref="P83:P146" si="8">M83-N83</f>
        <v>4810929188.3800001</v>
      </c>
      <c r="Q83" s="8">
        <f t="shared" ref="Q83:Q146" si="9">N83-O83</f>
        <v>0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1961114894</v>
      </c>
      <c r="L84" s="6">
        <v>6038885106</v>
      </c>
      <c r="M84" s="6">
        <v>1264709418</v>
      </c>
      <c r="N84" s="6">
        <v>0</v>
      </c>
      <c r="O84" s="6">
        <v>0</v>
      </c>
      <c r="P84" s="8">
        <f t="shared" si="8"/>
        <v>1264709418</v>
      </c>
      <c r="Q84" s="8">
        <f t="shared" si="9"/>
        <v>0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0</v>
      </c>
      <c r="L85" s="6">
        <v>187355700000</v>
      </c>
      <c r="M85" s="6">
        <v>0</v>
      </c>
      <c r="N85" s="6">
        <v>0</v>
      </c>
      <c r="O85" s="6">
        <v>0</v>
      </c>
      <c r="P85" s="8">
        <f t="shared" si="8"/>
        <v>0</v>
      </c>
      <c r="Q85" s="8">
        <f t="shared" si="9"/>
        <v>0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0</v>
      </c>
      <c r="L86" s="6">
        <v>20000000000</v>
      </c>
      <c r="M86" s="6">
        <v>0</v>
      </c>
      <c r="N86" s="6">
        <v>0</v>
      </c>
      <c r="O86" s="6">
        <v>0</v>
      </c>
      <c r="P86" s="8">
        <f t="shared" si="8"/>
        <v>0</v>
      </c>
      <c r="Q86" s="8">
        <f t="shared" si="9"/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0</v>
      </c>
      <c r="L87" s="6">
        <v>405000000000</v>
      </c>
      <c r="M87" s="6">
        <v>0</v>
      </c>
      <c r="N87" s="6">
        <v>0</v>
      </c>
      <c r="O87" s="6">
        <v>0</v>
      </c>
      <c r="P87" s="8">
        <f t="shared" si="8"/>
        <v>0</v>
      </c>
      <c r="Q87" s="8">
        <f t="shared" si="9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0</v>
      </c>
      <c r="L88" s="6">
        <v>29050000000</v>
      </c>
      <c r="M88" s="6">
        <v>0</v>
      </c>
      <c r="N88" s="6">
        <v>0</v>
      </c>
      <c r="O88" s="6">
        <v>0</v>
      </c>
      <c r="P88" s="8">
        <f t="shared" si="8"/>
        <v>0</v>
      </c>
      <c r="Q88" s="8">
        <f t="shared" si="9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0</v>
      </c>
      <c r="L89" s="6">
        <v>20000000000</v>
      </c>
      <c r="M89" s="6">
        <v>0</v>
      </c>
      <c r="N89" s="6">
        <v>0</v>
      </c>
      <c r="O89" s="6">
        <v>0</v>
      </c>
      <c r="P89" s="8">
        <f t="shared" si="8"/>
        <v>0</v>
      </c>
      <c r="Q89" s="8">
        <f t="shared" si="9"/>
        <v>0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0</v>
      </c>
      <c r="L90" s="6">
        <v>25000000000</v>
      </c>
      <c r="M90" s="6">
        <v>0</v>
      </c>
      <c r="N90" s="6">
        <v>0</v>
      </c>
      <c r="O90" s="6">
        <v>0</v>
      </c>
      <c r="P90" s="8">
        <f t="shared" si="8"/>
        <v>0</v>
      </c>
      <c r="Q90" s="8">
        <f t="shared" si="9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0</v>
      </c>
      <c r="L91" s="6">
        <v>3500000000</v>
      </c>
      <c r="M91" s="6">
        <v>0</v>
      </c>
      <c r="N91" s="6">
        <v>0</v>
      </c>
      <c r="O91" s="6">
        <v>0</v>
      </c>
      <c r="P91" s="8">
        <f t="shared" si="8"/>
        <v>0</v>
      </c>
      <c r="Q91" s="8">
        <f t="shared" si="9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1886000000</v>
      </c>
      <c r="L92" s="6">
        <v>38114000000</v>
      </c>
      <c r="M92" s="6">
        <v>1403611000</v>
      </c>
      <c r="N92" s="6">
        <v>0</v>
      </c>
      <c r="O92" s="6">
        <v>0</v>
      </c>
      <c r="P92" s="8">
        <f t="shared" si="8"/>
        <v>1403611000</v>
      </c>
      <c r="Q92" s="8">
        <f t="shared" si="9"/>
        <v>0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0</v>
      </c>
      <c r="L93" s="6">
        <v>63000000000</v>
      </c>
      <c r="M93" s="6">
        <v>0</v>
      </c>
      <c r="N93" s="6">
        <v>0</v>
      </c>
      <c r="O93" s="6">
        <v>0</v>
      </c>
      <c r="P93" s="8">
        <f t="shared" si="8"/>
        <v>0</v>
      </c>
      <c r="Q93" s="8">
        <f t="shared" si="9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0</v>
      </c>
      <c r="L94" s="6">
        <v>30000000000</v>
      </c>
      <c r="M94" s="6">
        <v>0</v>
      </c>
      <c r="N94" s="6">
        <v>0</v>
      </c>
      <c r="O94" s="6">
        <v>0</v>
      </c>
      <c r="P94" s="8">
        <f t="shared" si="8"/>
        <v>0</v>
      </c>
      <c r="Q94" s="8">
        <f t="shared" si="9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0</v>
      </c>
      <c r="L95" s="6">
        <v>500000000</v>
      </c>
      <c r="M95" s="6">
        <v>0</v>
      </c>
      <c r="N95" s="6">
        <v>0</v>
      </c>
      <c r="O95" s="6">
        <v>0</v>
      </c>
      <c r="P95" s="8">
        <f t="shared" si="8"/>
        <v>0</v>
      </c>
      <c r="Q95" s="8">
        <f t="shared" si="9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0</v>
      </c>
      <c r="L96" s="6">
        <v>500000000</v>
      </c>
      <c r="M96" s="6">
        <v>0</v>
      </c>
      <c r="N96" s="6">
        <v>0</v>
      </c>
      <c r="O96" s="6">
        <v>0</v>
      </c>
      <c r="P96" s="8">
        <f t="shared" si="8"/>
        <v>0</v>
      </c>
      <c r="Q96" s="8">
        <f t="shared" si="9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0</v>
      </c>
      <c r="L97" s="6">
        <v>5294199452</v>
      </c>
      <c r="M97" s="6">
        <v>0</v>
      </c>
      <c r="N97" s="6">
        <v>0</v>
      </c>
      <c r="O97" s="6">
        <v>0</v>
      </c>
      <c r="P97" s="8">
        <f t="shared" si="8"/>
        <v>0</v>
      </c>
      <c r="Q97" s="8">
        <f t="shared" si="9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0</v>
      </c>
      <c r="L98" s="6">
        <v>10588398904</v>
      </c>
      <c r="M98" s="6">
        <v>0</v>
      </c>
      <c r="N98" s="6">
        <v>0</v>
      </c>
      <c r="O98" s="6">
        <v>0</v>
      </c>
      <c r="P98" s="8">
        <f t="shared" si="8"/>
        <v>0</v>
      </c>
      <c r="Q98" s="8">
        <f t="shared" si="9"/>
        <v>0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0</v>
      </c>
      <c r="L99" s="6">
        <v>60588398905</v>
      </c>
      <c r="M99" s="6">
        <v>0</v>
      </c>
      <c r="N99" s="6">
        <v>0</v>
      </c>
      <c r="O99" s="6">
        <v>0</v>
      </c>
      <c r="P99" s="8">
        <f t="shared" si="8"/>
        <v>0</v>
      </c>
      <c r="Q99" s="8">
        <f t="shared" si="9"/>
        <v>0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2065000000</v>
      </c>
      <c r="L100" s="6">
        <v>2935000000</v>
      </c>
      <c r="M100" s="6">
        <v>0</v>
      </c>
      <c r="N100" s="6">
        <v>0</v>
      </c>
      <c r="O100" s="6">
        <v>0</v>
      </c>
      <c r="P100" s="8">
        <f t="shared" si="8"/>
        <v>0</v>
      </c>
      <c r="Q100" s="8">
        <f t="shared" si="9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0</v>
      </c>
      <c r="L101" s="6">
        <v>80000000000</v>
      </c>
      <c r="M101" s="6">
        <v>0</v>
      </c>
      <c r="N101" s="6">
        <v>0</v>
      </c>
      <c r="O101" s="6">
        <v>0</v>
      </c>
      <c r="P101" s="8">
        <f t="shared" si="8"/>
        <v>0</v>
      </c>
      <c r="Q101" s="8">
        <f t="shared" si="9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0</v>
      </c>
      <c r="L102" s="6">
        <v>21176797809</v>
      </c>
      <c r="M102" s="6">
        <v>0</v>
      </c>
      <c r="N102" s="6">
        <v>0</v>
      </c>
      <c r="O102" s="6">
        <v>0</v>
      </c>
      <c r="P102" s="8">
        <f t="shared" si="8"/>
        <v>0</v>
      </c>
      <c r="Q102" s="8">
        <f t="shared" si="9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0</v>
      </c>
      <c r="L103" s="6">
        <v>500000000</v>
      </c>
      <c r="M103" s="6">
        <v>0</v>
      </c>
      <c r="N103" s="6">
        <v>0</v>
      </c>
      <c r="O103" s="6">
        <v>0</v>
      </c>
      <c r="P103" s="8">
        <f t="shared" si="8"/>
        <v>0</v>
      </c>
      <c r="Q103" s="8">
        <f t="shared" si="9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0</v>
      </c>
      <c r="L104" s="6">
        <v>65294199452</v>
      </c>
      <c r="M104" s="6">
        <v>0</v>
      </c>
      <c r="N104" s="6">
        <v>0</v>
      </c>
      <c r="O104" s="6">
        <v>0</v>
      </c>
      <c r="P104" s="8">
        <f t="shared" si="8"/>
        <v>0</v>
      </c>
      <c r="Q104" s="8">
        <f t="shared" si="9"/>
        <v>0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0</v>
      </c>
      <c r="L105" s="6">
        <v>2000000000</v>
      </c>
      <c r="M105" s="6">
        <v>0</v>
      </c>
      <c r="N105" s="6">
        <v>0</v>
      </c>
      <c r="O105" s="6">
        <v>0</v>
      </c>
      <c r="P105" s="8">
        <f t="shared" si="8"/>
        <v>0</v>
      </c>
      <c r="Q105" s="8">
        <f t="shared" si="9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0</v>
      </c>
      <c r="L106" s="6">
        <v>25000000000</v>
      </c>
      <c r="M106" s="6">
        <v>0</v>
      </c>
      <c r="N106" s="6">
        <v>0</v>
      </c>
      <c r="O106" s="6">
        <v>0</v>
      </c>
      <c r="P106" s="8">
        <f t="shared" si="8"/>
        <v>0</v>
      </c>
      <c r="Q106" s="8">
        <f t="shared" si="9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0</v>
      </c>
      <c r="L107" s="6">
        <v>5000000000</v>
      </c>
      <c r="M107" s="6">
        <v>0</v>
      </c>
      <c r="N107" s="6">
        <v>0</v>
      </c>
      <c r="O107" s="6">
        <v>0</v>
      </c>
      <c r="P107" s="8">
        <f t="shared" si="8"/>
        <v>0</v>
      </c>
      <c r="Q107" s="8">
        <f t="shared" si="9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0</v>
      </c>
      <c r="L108" s="6">
        <v>27500000000</v>
      </c>
      <c r="M108" s="6">
        <v>0</v>
      </c>
      <c r="N108" s="6">
        <v>0</v>
      </c>
      <c r="O108" s="6">
        <v>0</v>
      </c>
      <c r="P108" s="8">
        <f t="shared" si="8"/>
        <v>0</v>
      </c>
      <c r="Q108" s="8">
        <f t="shared" si="9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8">
        <f t="shared" si="8"/>
        <v>0</v>
      </c>
      <c r="Q109" s="8">
        <f t="shared" si="9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0</v>
      </c>
      <c r="L110" s="6">
        <v>1000000000</v>
      </c>
      <c r="M110" s="6">
        <v>0</v>
      </c>
      <c r="N110" s="6">
        <v>0</v>
      </c>
      <c r="O110" s="6">
        <v>0</v>
      </c>
      <c r="P110" s="8">
        <f t="shared" si="8"/>
        <v>0</v>
      </c>
      <c r="Q110" s="8">
        <f t="shared" si="9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0</v>
      </c>
      <c r="L111" s="6">
        <v>13955790445</v>
      </c>
      <c r="M111" s="6">
        <v>0</v>
      </c>
      <c r="N111" s="6">
        <v>0</v>
      </c>
      <c r="O111" s="6">
        <v>0</v>
      </c>
      <c r="P111" s="8">
        <f t="shared" si="8"/>
        <v>0</v>
      </c>
      <c r="Q111" s="8">
        <f t="shared" si="9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8">
        <f t="shared" si="8"/>
        <v>0</v>
      </c>
      <c r="Q112" s="8">
        <f t="shared" si="9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0</v>
      </c>
      <c r="L113" s="6">
        <v>500000000</v>
      </c>
      <c r="M113" s="6">
        <v>0</v>
      </c>
      <c r="N113" s="6">
        <v>0</v>
      </c>
      <c r="O113" s="6">
        <v>0</v>
      </c>
      <c r="P113" s="8">
        <f t="shared" si="8"/>
        <v>0</v>
      </c>
      <c r="Q113" s="8">
        <f t="shared" si="9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2820000000</v>
      </c>
      <c r="L114" s="6">
        <v>12180000000</v>
      </c>
      <c r="M114" s="6">
        <v>178900000</v>
      </c>
      <c r="N114" s="6">
        <v>0</v>
      </c>
      <c r="O114" s="6">
        <v>0</v>
      </c>
      <c r="P114" s="8">
        <f t="shared" si="8"/>
        <v>178900000</v>
      </c>
      <c r="Q114" s="8">
        <f t="shared" si="9"/>
        <v>0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8">
        <f t="shared" si="8"/>
        <v>0</v>
      </c>
      <c r="Q115" s="8">
        <f t="shared" si="9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8">
        <f t="shared" si="8"/>
        <v>0</v>
      </c>
      <c r="Q116" s="8">
        <f t="shared" si="9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0</v>
      </c>
      <c r="L117" s="6">
        <v>69832196714</v>
      </c>
      <c r="M117" s="6">
        <v>0</v>
      </c>
      <c r="N117" s="6">
        <v>0</v>
      </c>
      <c r="O117" s="6">
        <v>0</v>
      </c>
      <c r="P117" s="8">
        <f t="shared" si="8"/>
        <v>0</v>
      </c>
      <c r="Q117" s="8">
        <f t="shared" si="9"/>
        <v>0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0</v>
      </c>
      <c r="L118" s="6">
        <v>5000000000</v>
      </c>
      <c r="M118" s="6">
        <v>0</v>
      </c>
      <c r="N118" s="6">
        <v>0</v>
      </c>
      <c r="O118" s="6">
        <v>0</v>
      </c>
      <c r="P118" s="8">
        <f t="shared" si="8"/>
        <v>0</v>
      </c>
      <c r="Q118" s="8">
        <f t="shared" si="9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0</v>
      </c>
      <c r="L119" s="6">
        <v>11859006773</v>
      </c>
      <c r="M119" s="6">
        <v>0</v>
      </c>
      <c r="N119" s="6">
        <v>0</v>
      </c>
      <c r="O119" s="6">
        <v>0</v>
      </c>
      <c r="P119" s="8">
        <f t="shared" si="8"/>
        <v>0</v>
      </c>
      <c r="Q119" s="8">
        <f t="shared" si="9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0</v>
      </c>
      <c r="L120" s="6">
        <v>10000000000</v>
      </c>
      <c r="M120" s="6">
        <v>0</v>
      </c>
      <c r="N120" s="6">
        <v>0</v>
      </c>
      <c r="O120" s="6">
        <v>0</v>
      </c>
      <c r="P120" s="8">
        <f t="shared" si="8"/>
        <v>0</v>
      </c>
      <c r="Q120" s="8">
        <f t="shared" si="9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0</v>
      </c>
      <c r="L121" s="6">
        <v>1000000000</v>
      </c>
      <c r="M121" s="6">
        <v>0</v>
      </c>
      <c r="N121" s="6">
        <v>0</v>
      </c>
      <c r="O121" s="6">
        <v>0</v>
      </c>
      <c r="P121" s="8">
        <f t="shared" si="8"/>
        <v>0</v>
      </c>
      <c r="Q121" s="8">
        <f t="shared" si="9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0</v>
      </c>
      <c r="L122" s="6">
        <v>10588398905</v>
      </c>
      <c r="M122" s="6">
        <v>0</v>
      </c>
      <c r="N122" s="6">
        <v>0</v>
      </c>
      <c r="O122" s="6">
        <v>0</v>
      </c>
      <c r="P122" s="8">
        <f t="shared" si="8"/>
        <v>0</v>
      </c>
      <c r="Q122" s="8">
        <f t="shared" si="9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0</v>
      </c>
      <c r="L123" s="6">
        <v>15000000000</v>
      </c>
      <c r="M123" s="6">
        <v>0</v>
      </c>
      <c r="N123" s="6">
        <v>0</v>
      </c>
      <c r="O123" s="6">
        <v>0</v>
      </c>
      <c r="P123" s="8">
        <f t="shared" si="8"/>
        <v>0</v>
      </c>
      <c r="Q123" s="8">
        <f t="shared" si="9"/>
        <v>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0</v>
      </c>
      <c r="L124" s="6">
        <v>10000000000</v>
      </c>
      <c r="M124" s="6">
        <v>0</v>
      </c>
      <c r="N124" s="6">
        <v>0</v>
      </c>
      <c r="O124" s="6">
        <v>0</v>
      </c>
      <c r="P124" s="8">
        <f t="shared" si="8"/>
        <v>0</v>
      </c>
      <c r="Q124" s="8">
        <f t="shared" si="9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0</v>
      </c>
      <c r="L125" s="6">
        <v>36470997262</v>
      </c>
      <c r="M125" s="6">
        <v>0</v>
      </c>
      <c r="N125" s="6">
        <v>0</v>
      </c>
      <c r="O125" s="6">
        <v>0</v>
      </c>
      <c r="P125" s="8">
        <f t="shared" si="8"/>
        <v>0</v>
      </c>
      <c r="Q125" s="8">
        <f t="shared" si="9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8">
        <f t="shared" si="8"/>
        <v>0</v>
      </c>
      <c r="Q126" s="8">
        <f t="shared" si="9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0</v>
      </c>
      <c r="L127" s="6">
        <v>500000000</v>
      </c>
      <c r="M127" s="6">
        <v>0</v>
      </c>
      <c r="N127" s="6">
        <v>0</v>
      </c>
      <c r="O127" s="6">
        <v>0</v>
      </c>
      <c r="P127" s="8">
        <f t="shared" si="8"/>
        <v>0</v>
      </c>
      <c r="Q127" s="8">
        <f t="shared" si="9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0</v>
      </c>
      <c r="L128" s="6">
        <v>10588398905</v>
      </c>
      <c r="M128" s="6">
        <v>0</v>
      </c>
      <c r="N128" s="6">
        <v>0</v>
      </c>
      <c r="O128" s="6">
        <v>0</v>
      </c>
      <c r="P128" s="8">
        <f t="shared" si="8"/>
        <v>0</v>
      </c>
      <c r="Q128" s="8">
        <f t="shared" si="9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0</v>
      </c>
      <c r="L129" s="6">
        <v>1000000000</v>
      </c>
      <c r="M129" s="6">
        <v>0</v>
      </c>
      <c r="N129" s="6">
        <v>0</v>
      </c>
      <c r="O129" s="6">
        <v>0</v>
      </c>
      <c r="P129" s="8">
        <f t="shared" si="8"/>
        <v>0</v>
      </c>
      <c r="Q129" s="8">
        <f t="shared" si="9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0</v>
      </c>
      <c r="L130" s="6">
        <v>10000000000</v>
      </c>
      <c r="M130" s="6">
        <v>0</v>
      </c>
      <c r="N130" s="6">
        <v>0</v>
      </c>
      <c r="O130" s="6">
        <v>0</v>
      </c>
      <c r="P130" s="8">
        <f t="shared" si="8"/>
        <v>0</v>
      </c>
      <c r="Q130" s="8">
        <f t="shared" si="9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0</v>
      </c>
      <c r="L131" s="6">
        <v>66530691000</v>
      </c>
      <c r="M131" s="6">
        <v>0</v>
      </c>
      <c r="N131" s="6">
        <v>0</v>
      </c>
      <c r="O131" s="6">
        <v>0</v>
      </c>
      <c r="P131" s="8">
        <f t="shared" si="8"/>
        <v>0</v>
      </c>
      <c r="Q131" s="8">
        <f t="shared" si="9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5335500000</v>
      </c>
      <c r="L132" s="6">
        <v>753294400000</v>
      </c>
      <c r="M132" s="6">
        <v>2978858000</v>
      </c>
      <c r="N132" s="6">
        <v>0</v>
      </c>
      <c r="O132" s="6">
        <v>0</v>
      </c>
      <c r="P132" s="8">
        <f t="shared" si="8"/>
        <v>2978858000</v>
      </c>
      <c r="Q132" s="8">
        <f t="shared" si="9"/>
        <v>0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8">
        <f t="shared" si="8"/>
        <v>0</v>
      </c>
      <c r="Q133" s="8">
        <f t="shared" si="9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5051997500</v>
      </c>
      <c r="L134" s="6">
        <v>507783243169</v>
      </c>
      <c r="M134" s="6">
        <v>2463683390.0100002</v>
      </c>
      <c r="N134" s="6">
        <v>0</v>
      </c>
      <c r="O134" s="6">
        <v>0</v>
      </c>
      <c r="P134" s="8">
        <f t="shared" si="8"/>
        <v>2463683390.0100002</v>
      </c>
      <c r="Q134" s="8">
        <f t="shared" si="9"/>
        <v>0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666957848</v>
      </c>
      <c r="L135" s="6">
        <v>20215640509</v>
      </c>
      <c r="M135" s="6">
        <v>663948948</v>
      </c>
      <c r="N135" s="6">
        <v>0</v>
      </c>
      <c r="O135" s="6">
        <v>0</v>
      </c>
      <c r="P135" s="8">
        <f t="shared" si="8"/>
        <v>663948948</v>
      </c>
      <c r="Q135" s="8">
        <f t="shared" si="9"/>
        <v>0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0</v>
      </c>
      <c r="L136" s="6">
        <v>35000000000</v>
      </c>
      <c r="M136" s="6">
        <v>0</v>
      </c>
      <c r="N136" s="6">
        <v>0</v>
      </c>
      <c r="O136" s="6">
        <v>0</v>
      </c>
      <c r="P136" s="8">
        <f t="shared" si="8"/>
        <v>0</v>
      </c>
      <c r="Q136" s="8">
        <f t="shared" si="9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8">
        <f t="shared" si="8"/>
        <v>0</v>
      </c>
      <c r="Q137" s="8">
        <f t="shared" si="9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653400700</v>
      </c>
      <c r="L138" s="6">
        <v>24346599300</v>
      </c>
      <c r="M138" s="6">
        <v>258560800</v>
      </c>
      <c r="N138" s="6">
        <v>0</v>
      </c>
      <c r="O138" s="6">
        <v>0</v>
      </c>
      <c r="P138" s="8">
        <f t="shared" si="8"/>
        <v>258560800</v>
      </c>
      <c r="Q138" s="8">
        <f t="shared" si="9"/>
        <v>0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255000000</v>
      </c>
      <c r="L139" s="6">
        <v>24745000000</v>
      </c>
      <c r="M139" s="6">
        <v>229622783.99000001</v>
      </c>
      <c r="N139" s="6">
        <v>0</v>
      </c>
      <c r="O139" s="6">
        <v>0</v>
      </c>
      <c r="P139" s="8">
        <f t="shared" si="8"/>
        <v>229622783.99000001</v>
      </c>
      <c r="Q139" s="8">
        <f t="shared" si="9"/>
        <v>0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0</v>
      </c>
      <c r="L140" s="6">
        <v>660000000</v>
      </c>
      <c r="M140" s="6">
        <v>0</v>
      </c>
      <c r="N140" s="6">
        <v>0</v>
      </c>
      <c r="O140" s="6">
        <v>0</v>
      </c>
      <c r="P140" s="8">
        <f t="shared" si="8"/>
        <v>0</v>
      </c>
      <c r="Q140" s="8">
        <f t="shared" si="9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400000000</v>
      </c>
      <c r="L141" s="6">
        <v>35100000000</v>
      </c>
      <c r="M141" s="6">
        <v>111900000</v>
      </c>
      <c r="N141" s="6">
        <v>0</v>
      </c>
      <c r="O141" s="6">
        <v>0</v>
      </c>
      <c r="P141" s="8">
        <f t="shared" si="8"/>
        <v>111900000</v>
      </c>
      <c r="Q141" s="8">
        <f t="shared" si="9"/>
        <v>0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8">
        <f t="shared" si="8"/>
        <v>0</v>
      </c>
      <c r="Q142" s="8">
        <f t="shared" si="9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8">
        <f t="shared" si="8"/>
        <v>0</v>
      </c>
      <c r="Q143" s="8">
        <f t="shared" si="9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600000000</v>
      </c>
      <c r="L144" s="6">
        <v>3400000000</v>
      </c>
      <c r="M144" s="6">
        <v>159200000</v>
      </c>
      <c r="N144" s="6">
        <v>0</v>
      </c>
      <c r="O144" s="6">
        <v>0</v>
      </c>
      <c r="P144" s="8">
        <f t="shared" si="8"/>
        <v>159200000</v>
      </c>
      <c r="Q144" s="8">
        <f t="shared" si="9"/>
        <v>0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0</v>
      </c>
      <c r="L145" s="6">
        <v>2000000000</v>
      </c>
      <c r="M145" s="6">
        <v>0</v>
      </c>
      <c r="N145" s="6">
        <v>0</v>
      </c>
      <c r="O145" s="6">
        <v>0</v>
      </c>
      <c r="P145" s="8">
        <f t="shared" si="8"/>
        <v>0</v>
      </c>
      <c r="Q145" s="8">
        <f t="shared" si="9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21300000</v>
      </c>
      <c r="N146" s="6">
        <v>0</v>
      </c>
      <c r="O146" s="6">
        <v>0</v>
      </c>
      <c r="P146" s="8">
        <f t="shared" si="8"/>
        <v>21300000</v>
      </c>
      <c r="Q146" s="8">
        <f t="shared" si="9"/>
        <v>0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1126236895</v>
      </c>
      <c r="L147" s="6">
        <v>28873763105</v>
      </c>
      <c r="M147" s="6">
        <v>270400000</v>
      </c>
      <c r="N147" s="6">
        <v>0</v>
      </c>
      <c r="O147" s="6">
        <v>0</v>
      </c>
      <c r="P147" s="8">
        <f t="shared" ref="P147:P168" si="10">M147-N147</f>
        <v>270400000</v>
      </c>
      <c r="Q147" s="8">
        <f t="shared" ref="Q147:Q168" si="11">N147-O147</f>
        <v>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0</v>
      </c>
      <c r="L148" s="6">
        <v>200000000</v>
      </c>
      <c r="M148" s="6">
        <v>0</v>
      </c>
      <c r="N148" s="6">
        <v>0</v>
      </c>
      <c r="O148" s="6">
        <v>0</v>
      </c>
      <c r="P148" s="8">
        <f t="shared" si="10"/>
        <v>0</v>
      </c>
      <c r="Q148" s="8">
        <f t="shared" si="11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0</v>
      </c>
      <c r="L149" s="6">
        <v>1000000000</v>
      </c>
      <c r="M149" s="6">
        <v>0</v>
      </c>
      <c r="N149" s="6">
        <v>0</v>
      </c>
      <c r="O149" s="6">
        <v>0</v>
      </c>
      <c r="P149" s="8">
        <f t="shared" si="10"/>
        <v>0</v>
      </c>
      <c r="Q149" s="8">
        <f t="shared" si="11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601930000</v>
      </c>
      <c r="N150" s="6">
        <v>0</v>
      </c>
      <c r="O150" s="6">
        <v>0</v>
      </c>
      <c r="P150" s="8">
        <f t="shared" si="10"/>
        <v>601930000</v>
      </c>
      <c r="Q150" s="8">
        <f t="shared" si="11"/>
        <v>0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1032000000</v>
      </c>
      <c r="L151" s="6">
        <v>4368000000</v>
      </c>
      <c r="M151" s="6">
        <v>217711800</v>
      </c>
      <c r="N151" s="6">
        <v>0</v>
      </c>
      <c r="O151" s="6">
        <v>0</v>
      </c>
      <c r="P151" s="8">
        <f t="shared" si="10"/>
        <v>217711800</v>
      </c>
      <c r="Q151" s="8">
        <f t="shared" si="11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300000000</v>
      </c>
      <c r="L152" s="6">
        <v>200000000</v>
      </c>
      <c r="M152" s="6">
        <v>74793750</v>
      </c>
      <c r="N152" s="6">
        <v>0</v>
      </c>
      <c r="O152" s="6">
        <v>0</v>
      </c>
      <c r="P152" s="8">
        <f t="shared" si="10"/>
        <v>74793750</v>
      </c>
      <c r="Q152" s="8">
        <f t="shared" si="11"/>
        <v>0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8">
        <f t="shared" si="10"/>
        <v>0</v>
      </c>
      <c r="Q153" s="8">
        <f t="shared" si="11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8">
        <f t="shared" si="10"/>
        <v>0</v>
      </c>
      <c r="Q154" s="8">
        <f t="shared" si="11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0</v>
      </c>
      <c r="L155" s="6">
        <v>2000000000</v>
      </c>
      <c r="M155" s="6">
        <v>0</v>
      </c>
      <c r="N155" s="6">
        <v>0</v>
      </c>
      <c r="O155" s="6">
        <v>0</v>
      </c>
      <c r="P155" s="8">
        <f t="shared" si="10"/>
        <v>0</v>
      </c>
      <c r="Q155" s="8">
        <f t="shared" si="11"/>
        <v>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5411584251</v>
      </c>
      <c r="L156" s="6">
        <v>10088415749</v>
      </c>
      <c r="M156" s="6">
        <v>312100000</v>
      </c>
      <c r="N156" s="6">
        <v>0</v>
      </c>
      <c r="O156" s="6">
        <v>0</v>
      </c>
      <c r="P156" s="8">
        <f t="shared" si="10"/>
        <v>312100000</v>
      </c>
      <c r="Q156" s="8">
        <f t="shared" si="11"/>
        <v>0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597446212</v>
      </c>
      <c r="L157" s="6">
        <v>2102553788</v>
      </c>
      <c r="M157" s="6">
        <v>386846212</v>
      </c>
      <c r="N157" s="6">
        <v>0</v>
      </c>
      <c r="O157" s="6">
        <v>0</v>
      </c>
      <c r="P157" s="8">
        <f t="shared" si="10"/>
        <v>386846212</v>
      </c>
      <c r="Q157" s="8">
        <f t="shared" si="11"/>
        <v>0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25000000</v>
      </c>
      <c r="L158" s="6">
        <v>4975000000</v>
      </c>
      <c r="M158" s="6">
        <v>350800</v>
      </c>
      <c r="N158" s="6">
        <v>0</v>
      </c>
      <c r="O158" s="6">
        <v>0</v>
      </c>
      <c r="P158" s="8">
        <f t="shared" si="10"/>
        <v>350800</v>
      </c>
      <c r="Q158" s="8">
        <f t="shared" si="11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0</v>
      </c>
      <c r="O159" s="6">
        <v>0</v>
      </c>
      <c r="P159" s="8">
        <f t="shared" si="10"/>
        <v>227450000</v>
      </c>
      <c r="Q159" s="8">
        <f t="shared" si="11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989000000</v>
      </c>
      <c r="L160" s="6">
        <v>29011000000</v>
      </c>
      <c r="M160" s="6">
        <v>561200000</v>
      </c>
      <c r="N160" s="6">
        <v>0</v>
      </c>
      <c r="O160" s="6">
        <v>0</v>
      </c>
      <c r="P160" s="8">
        <f t="shared" si="10"/>
        <v>561200000</v>
      </c>
      <c r="Q160" s="8">
        <f t="shared" si="11"/>
        <v>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8">
        <f t="shared" si="10"/>
        <v>0</v>
      </c>
      <c r="Q161" s="8">
        <f t="shared" si="11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8">
        <f t="shared" si="10"/>
        <v>0</v>
      </c>
      <c r="Q162" s="8">
        <f t="shared" si="11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8">
        <f t="shared" si="10"/>
        <v>0</v>
      </c>
      <c r="Q163" s="8">
        <f t="shared" si="11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0</v>
      </c>
      <c r="L164" s="6">
        <v>2000000000</v>
      </c>
      <c r="M164" s="6">
        <v>0</v>
      </c>
      <c r="N164" s="6">
        <v>0</v>
      </c>
      <c r="O164" s="6">
        <v>0</v>
      </c>
      <c r="P164" s="8">
        <f t="shared" si="10"/>
        <v>0</v>
      </c>
      <c r="Q164" s="8">
        <f t="shared" si="11"/>
        <v>0</v>
      </c>
    </row>
    <row r="165" spans="1:17" s="10" customFormat="1">
      <c r="A165" s="20" t="s">
        <v>250</v>
      </c>
      <c r="B165" s="20"/>
      <c r="C165" s="20"/>
      <c r="D165" s="20"/>
      <c r="E165" s="17"/>
      <c r="F165" s="17">
        <f>SUM(F35:F164)</f>
        <v>3799191758599</v>
      </c>
      <c r="G165" s="17">
        <f t="shared" ref="G165:Q165" si="12">SUM(G35:G164)</f>
        <v>0</v>
      </c>
      <c r="H165" s="17">
        <f t="shared" si="12"/>
        <v>0</v>
      </c>
      <c r="I165" s="17">
        <f t="shared" si="12"/>
        <v>3799191758599</v>
      </c>
      <c r="J165" s="17">
        <f t="shared" si="12"/>
        <v>0</v>
      </c>
      <c r="K165" s="17">
        <f t="shared" si="12"/>
        <v>46811461198</v>
      </c>
      <c r="L165" s="17">
        <f t="shared" si="12"/>
        <v>3752380297401</v>
      </c>
      <c r="M165" s="17">
        <f t="shared" si="12"/>
        <v>22073106090.380001</v>
      </c>
      <c r="N165" s="17">
        <f t="shared" si="12"/>
        <v>0</v>
      </c>
      <c r="O165" s="17">
        <f t="shared" si="12"/>
        <v>0</v>
      </c>
      <c r="P165" s="17">
        <f t="shared" si="12"/>
        <v>22073106090.380001</v>
      </c>
      <c r="Q165" s="17">
        <f t="shared" si="12"/>
        <v>0</v>
      </c>
    </row>
    <row r="166" spans="1:17" s="10" customFormat="1">
      <c r="A166" s="12"/>
      <c r="B166" s="12"/>
      <c r="C166" s="12"/>
      <c r="D166" s="12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7" s="10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13">G27+G33+G165</f>
        <v>0</v>
      </c>
      <c r="H167" s="18">
        <f t="shared" si="13"/>
        <v>0</v>
      </c>
      <c r="I167" s="18">
        <f t="shared" si="13"/>
        <v>4146091026186</v>
      </c>
      <c r="J167" s="18">
        <f t="shared" si="13"/>
        <v>3182700000</v>
      </c>
      <c r="K167" s="18">
        <f t="shared" si="13"/>
        <v>240307001248.51001</v>
      </c>
      <c r="L167" s="18">
        <f t="shared" si="13"/>
        <v>3902601324937.4902</v>
      </c>
      <c r="M167" s="18">
        <f t="shared" si="13"/>
        <v>50033190067.580002</v>
      </c>
      <c r="N167" s="18">
        <f t="shared" si="13"/>
        <v>7866947810.9099998</v>
      </c>
      <c r="O167" s="18">
        <f t="shared" si="13"/>
        <v>4561128838</v>
      </c>
      <c r="P167" s="18">
        <f t="shared" si="13"/>
        <v>42166242256.669998</v>
      </c>
      <c r="Q167" s="18">
        <f t="shared" si="13"/>
        <v>3305818972.9099998</v>
      </c>
    </row>
    <row r="168" spans="1:17" hidden="1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240307001248.51001</v>
      </c>
      <c r="L168" s="6">
        <v>3902601324937.4902</v>
      </c>
      <c r="M168" s="6">
        <v>50033190067.580002</v>
      </c>
      <c r="N168" s="6">
        <v>7866947810.9099998</v>
      </c>
      <c r="O168" s="6">
        <v>4561128838</v>
      </c>
      <c r="P168" s="8">
        <f t="shared" si="10"/>
        <v>42166242256.669998</v>
      </c>
      <c r="Q168" s="8">
        <f t="shared" si="11"/>
        <v>3305818972.9099998</v>
      </c>
    </row>
    <row r="169" spans="1:17" s="10" customFormat="1" hidden="1">
      <c r="A169" s="16" t="s">
        <v>0</v>
      </c>
      <c r="B169" s="14" t="s">
        <v>0</v>
      </c>
      <c r="C169" s="14" t="s">
        <v>0</v>
      </c>
      <c r="D169" s="14" t="s">
        <v>0</v>
      </c>
      <c r="E169" s="15" t="s">
        <v>0</v>
      </c>
      <c r="F169" s="19">
        <f>+F167-F168</f>
        <v>0</v>
      </c>
      <c r="G169" s="19">
        <f>+G167-G168</f>
        <v>0</v>
      </c>
      <c r="H169" s="19">
        <f t="shared" ref="H169:Q169" si="14">+H167-H168</f>
        <v>0</v>
      </c>
      <c r="I169" s="19">
        <f>+I167-I168</f>
        <v>0</v>
      </c>
      <c r="J169" s="19">
        <f t="shared" si="14"/>
        <v>0</v>
      </c>
      <c r="K169" s="19">
        <f t="shared" si="14"/>
        <v>0</v>
      </c>
      <c r="L169" s="19">
        <f t="shared" si="14"/>
        <v>0</v>
      </c>
      <c r="M169" s="19">
        <f t="shared" si="14"/>
        <v>0</v>
      </c>
      <c r="N169" s="19">
        <f t="shared" si="14"/>
        <v>0</v>
      </c>
      <c r="O169" s="19">
        <f t="shared" si="14"/>
        <v>0</v>
      </c>
      <c r="P169" s="19">
        <f t="shared" si="14"/>
        <v>0</v>
      </c>
      <c r="Q169" s="19">
        <f t="shared" si="14"/>
        <v>0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8"/>
      <c r="Q170" s="8"/>
    </row>
    <row r="171" spans="1:17" ht="33.950000000000003" customHeight="1"/>
  </sheetData>
  <mergeCells count="9">
    <mergeCell ref="A33:D33"/>
    <mergeCell ref="A165:D165"/>
    <mergeCell ref="A167:D167"/>
    <mergeCell ref="E2:I2"/>
    <mergeCell ref="A8:D8"/>
    <mergeCell ref="A11:D11"/>
    <mergeCell ref="A18:D18"/>
    <mergeCell ref="A25:D25"/>
    <mergeCell ref="A27:D27"/>
  </mergeCells>
  <pageMargins left="0.78740157480314965" right="0.78740157480314965" top="0.78740157480314965" bottom="0.78740157480314965" header="0.78740157480314965" footer="0.78740157480314965"/>
  <pageSetup paperSize="5" scale="26" fitToHeight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cp:lastPrinted>2023-04-17T16:18:31Z</cp:lastPrinted>
  <dcterms:created xsi:type="dcterms:W3CDTF">2023-04-17T16:14:04Z</dcterms:created>
  <dcterms:modified xsi:type="dcterms:W3CDTF">2023-04-17T16:56:52Z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